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003073\Documents\D1\0 - D1\0 - AsTech - VALORISATION\AsTech - Valorisation\00 page AsTech\2023\"/>
    </mc:Choice>
  </mc:AlternateContent>
  <xr:revisionPtr revIDLastSave="0" documentId="13_ncr:1_{68EFBA69-0D43-4331-A23F-432ED981549C}" xr6:coauthVersionLast="47" xr6:coauthVersionMax="47" xr10:uidLastSave="{00000000-0000-0000-0000-000000000000}"/>
  <bookViews>
    <workbookView xWindow="-108" yWindow="-108" windowWidth="23256" windowHeight="12576" activeTab="1" xr2:uid="{25D55E8A-C142-486D-ABAE-3C0EA889BD85}"/>
  </bookViews>
  <sheets>
    <sheet name="Mode d'emploi" sheetId="3" r:id="rId1"/>
    <sheet name="simulation" sheetId="1" r:id="rId2"/>
    <sheet name="Calcul décroissance CO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8" i="2"/>
  <c r="E9" i="2" s="1"/>
  <c r="E13" i="2" s="1"/>
  <c r="E17" i="2" s="1"/>
</calcChain>
</file>

<file path=xl/sharedStrings.xml><?xml version="1.0" encoding="utf-8"?>
<sst xmlns="http://schemas.openxmlformats.org/spreadsheetml/2006/main" count="31" uniqueCount="27">
  <si>
    <t>temps</t>
  </si>
  <si>
    <t>production de co2</t>
  </si>
  <si>
    <t>débit air neuf</t>
  </si>
  <si>
    <t>concentration en co2 à l'extérieur</t>
  </si>
  <si>
    <t>concentration en co2 à l'intérieur</t>
  </si>
  <si>
    <t>Limite</t>
  </si>
  <si>
    <t>Taux de CO2 mesuré à T0</t>
  </si>
  <si>
    <t>ppm</t>
  </si>
  <si>
    <t>Taux CO2 de l'air neuf</t>
  </si>
  <si>
    <t>Volume de la pièce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</si>
  <si>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</si>
  <si>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Durée d'inoccupation du local</t>
  </si>
  <si>
    <t>heures</t>
  </si>
  <si>
    <t>Taux de CO2 mesuré après inoccupation du local</t>
  </si>
  <si>
    <t>Taux de renouvellement (AN) par heure</t>
  </si>
  <si>
    <t>V/h</t>
  </si>
  <si>
    <t>Débit d'air neuf équivalent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</si>
  <si>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</si>
  <si>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t>Taux d'infiltration d'air neuf (estimé)</t>
  </si>
  <si>
    <t>Débit d'infiltration estimé</t>
  </si>
  <si>
    <t>Débit d'air neuf de la ventilation</t>
  </si>
  <si>
    <t>Débit mesuré de la ventilation</t>
  </si>
  <si>
    <t>Taux de réglage de la CTA (en air neuf)</t>
  </si>
  <si>
    <t>Concentration en fin de période (ppm)</t>
  </si>
  <si>
    <t>Concentration maximale calculée (ppm)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</si>
  <si>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/h</t>
    </r>
  </si>
  <si>
    <t>Si présence d'une centrale de traitement d'air 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</si>
</sst>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2" xfId="0" applyFont="1" applyFill="1" applyBorder="1"/>
    <xf numFmtId="0" fontId="0" fillId="2" borderId="4" xfId="0" applyFill="1" applyBorder="1"/>
    <xf numFmtId="9" fontId="2" fillId="2" borderId="2" xfId="0" applyNumberFormat="1" applyFont="1" applyFill="1" applyBorder="1"/>
    <xf numFmtId="9" fontId="0" fillId="0" borderId="2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2" borderId="2" xfId="0" applyNumberFormat="1" applyFont="1" applyFill="1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2" fontId="4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2" xfId="0" applyFont="1" applyBorder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tx1"/>
                </a:solidFill>
              </a:rPr>
              <a:t>Evolution de la concentration en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simulation!$V$1</c:f>
              <c:strCache>
                <c:ptCount val="1"/>
                <c:pt idx="0">
                  <c:v>Limite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simulation!$Q$2:$Q$100</c:f>
              <c:numCache>
                <c:formatCode>General</c:formatCode>
                <c:ptCount val="9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simulation!$V$2:$V$100</c:f>
              <c:numCache>
                <c:formatCode>General</c:formatCode>
                <c:ptCount val="99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7-43D5-8C29-44A01BF6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49928"/>
        <c:axId val="449653536"/>
      </c:scatterChart>
      <c:scatterChart>
        <c:scatterStyle val="lineMarker"/>
        <c:varyColors val="0"/>
        <c:ser>
          <c:idx val="0"/>
          <c:order val="0"/>
          <c:tx>
            <c:strRef>
              <c:f>simulation!$U$1</c:f>
              <c:strCache>
                <c:ptCount val="1"/>
                <c:pt idx="0">
                  <c:v>concentration en co2 à l'intérieur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simulation!$Q$2:$Q$100</c:f>
              <c:numCache>
                <c:formatCode>General</c:formatCode>
                <c:ptCount val="9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simulation!$U$2:$U$100</c:f>
              <c:numCache>
                <c:formatCode>0.0</c:formatCode>
                <c:ptCount val="99"/>
                <c:pt idx="0">
                  <c:v>400</c:v>
                </c:pt>
                <c:pt idx="1">
                  <c:v>587.91294161362532</c:v>
                </c:pt>
                <c:pt idx="2">
                  <c:v>753.57978084294268</c:v>
                </c:pt>
                <c:pt idx="3">
                  <c:v>899.6341259271901</c:v>
                </c:pt>
                <c:pt idx="4">
                  <c:v>1028.3978049906909</c:v>
                </c:pt>
                <c:pt idx="5">
                  <c:v>1141.9177761795283</c:v>
                </c:pt>
                <c:pt idx="6">
                  <c:v>1241.998668186033</c:v>
                </c:pt>
                <c:pt idx="7">
                  <c:v>1330.231468458295</c:v>
                </c:pt>
                <c:pt idx="8">
                  <c:v>1408.0188151515972</c:v>
                </c:pt>
                <c:pt idx="9">
                  <c:v>1476.5972948883011</c:v>
                </c:pt>
                <c:pt idx="10">
                  <c:v>1537.057100794015</c:v>
                </c:pt>
                <c:pt idx="11">
                  <c:v>1590.3593633141361</c:v>
                </c:pt>
                <c:pt idx="12">
                  <c:v>1637.3514293190221</c:v>
                </c:pt>
                <c:pt idx="13">
                  <c:v>1678.7803323899559</c:v>
                </c:pt>
                <c:pt idx="14">
                  <c:v>1715.304668423242</c:v>
                </c:pt>
                <c:pt idx="15">
                  <c:v>1747.5050653390936</c:v>
                </c:pt>
                <c:pt idx="16">
                  <c:v>1775.8934133324274</c:v>
                </c:pt>
                <c:pt idx="17">
                  <c:v>1800.9210023990045</c:v>
                </c:pt>
                <c:pt idx="18">
                  <c:v>1822.9856964992932</c:v>
                </c:pt>
                <c:pt idx="19">
                  <c:v>1842.4382584078423</c:v>
                </c:pt>
                <c:pt idx="20">
                  <c:v>1859.5879257943927</c:v>
                </c:pt>
                <c:pt idx="21">
                  <c:v>1874.7073271797728</c:v>
                </c:pt>
                <c:pt idx="22">
                  <c:v>1888.0368159156017</c:v>
                </c:pt>
                <c:pt idx="23">
                  <c:v>1899.7882910851406</c:v>
                </c:pt>
                <c:pt idx="24">
                  <c:v>1910.1485660662129</c:v>
                </c:pt>
                <c:pt idx="25">
                  <c:v>1919.2823383062851</c:v>
                </c:pt>
                <c:pt idx="26">
                  <c:v>1927.3348075202709</c:v>
                </c:pt>
                <c:pt idx="27">
                  <c:v>1934.4339839325871</c:v>
                </c:pt>
                <c:pt idx="28">
                  <c:v>1940.6927232576197</c:v>
                </c:pt>
                <c:pt idx="29">
                  <c:v>1946.2105207687157</c:v>
                </c:pt>
                <c:pt idx="30">
                  <c:v>1951.0750929760425</c:v>
                </c:pt>
                <c:pt idx="31">
                  <c:v>1955.3637720572717</c:v>
                </c:pt>
                <c:pt idx="32">
                  <c:v>1959.1447352083728</c:v>
                </c:pt>
                <c:pt idx="33">
                  <c:v>1962.4780884575246</c:v>
                </c:pt>
                <c:pt idx="34">
                  <c:v>1965.4168221715506</c:v>
                </c:pt>
                <c:pt idx="35">
                  <c:v>1968.0076534445789</c:v>
                </c:pt>
                <c:pt idx="36">
                  <c:v>1970.2917687603915</c:v>
                </c:pt>
                <c:pt idx="37">
                  <c:v>1972.3054787345773</c:v>
                </c:pt>
                <c:pt idx="38">
                  <c:v>1974.0807953449353</c:v>
                </c:pt>
                <c:pt idx="39">
                  <c:v>1975.6459408263681</c:v>
                </c:pt>
                <c:pt idx="40">
                  <c:v>1977.0257963201752</c:v>
                </c:pt>
                <c:pt idx="41">
                  <c:v>1978.2422974099313</c:v>
                </c:pt>
                <c:pt idx="42">
                  <c:v>1979.3147828317885</c:v>
                </c:pt>
                <c:pt idx="43">
                  <c:v>1980.2603019026565</c:v>
                </c:pt>
                <c:pt idx="44">
                  <c:v>1981.0938855534505</c:v>
                </c:pt>
                <c:pt idx="45">
                  <c:v>1981.8287852760266</c:v>
                </c:pt>
                <c:pt idx="46">
                  <c:v>1982.4766837823465</c:v>
                </c:pt>
                <c:pt idx="47">
                  <c:v>1983.0478807247271</c:v>
                </c:pt>
                <c:pt idx="48">
                  <c:v>1983.551456429567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07-43D5-8C29-44A01BF6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49928"/>
        <c:axId val="449653536"/>
      </c:scatterChart>
      <c:valAx>
        <c:axId val="449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chemeClr val="tx1"/>
                    </a:solidFill>
                  </a:rPr>
                  <a:t>Temps (heure)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9653536"/>
        <c:crosses val="autoZero"/>
        <c:crossBetween val="midCat"/>
      </c:valAx>
      <c:valAx>
        <c:axId val="4496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chemeClr val="tx1"/>
                    </a:solidFill>
                  </a:rPr>
                  <a:t>Concentration 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9649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9</xdr:col>
      <xdr:colOff>9526</xdr:colOff>
      <xdr:row>41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381000"/>
          <a:ext cx="6848476" cy="7600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300" b="1" u="sng"/>
            <a:t>Mode d'emploi</a:t>
          </a:r>
        </a:p>
        <a:p>
          <a:endParaRPr lang="fr-FR" sz="1100" b="1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simulateur est basé sur un modèle déterministe. Le formulaire de saisie permet de décrire jusqu'à 8 périodes d'observation différentes sur une durée maximale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48 heures.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heures sont saisies par tranche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0,50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heure (30 minutes). Tous les paramètres doivent être saisis avant de lancer le calcul en appuyant sur le bouton "Saisie terminée". Le formulaire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saisie du simulateur reste actif tant que vous ne l'avez pas fermé à l'aide de la croix windows. Vous pouvez le réduire pour modifier les paramètres saisis et visualiser l'impact sur le résultat. </a:t>
          </a:r>
          <a:endParaRPr lang="fr-FR" sz="1400">
            <a:effectLst/>
          </a:endParaRPr>
        </a:p>
        <a:p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résultat est sensible à la concentration en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l'air neuf introduit. Pour cette raison, plusieurs valeurs de concentration extérieure sont disponibles caractérisant les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zones suivantes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"Hors agglomération" correspond à une concentration extérieure de 400 ppm, "Urbaine circulée" correspond à une concentration extérieure de 500 ppm,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"Urbaine fortement circulée" correspond à une concentration extérieure de 650 ppm, et "Très fortement circulée et/ou industrielle" correspond à une concentration extérieure de 800 ppm. Une "Saisie libre de la concentration extérieure en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ppm" est également possible. Les dernières catégories sont utilisées lorsque des mesures du niveau de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extérieur ont été effectuées. </a:t>
          </a:r>
        </a:p>
        <a:p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débit d'air neuf total s'entend comme le débit d'air pris à l'extérieur et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introduit dans le local. Il n'intègre donc pas l'air recyclé (c'est à dire l'air pris à l'intérieur du local qui est refroidi ou réchauffé avant d'être réintroduit). Les centrales de traitement d'air (CTA) fonctionnent très souvent avec 80% d'air recyclé (seul 20% du débit d'air mesuré dans les bouches de ventilation correspond à de l'air neuf). La CARSAT Languedoc-Roussillon recommande une valeur minimale de débit d'air neuf dans les locaux fixée à 40 m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/h et par occupant. 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résultats sont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sensible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aux infiltrations d'air liées à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porosité du bâti qui a beaucoup évolué au cours des dernières décennies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Le débit d'infiltration est ajusté à l'aide de la variable "étanchéité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local" qui peut prendre plusieurs valeurs : "Exceptionnelle"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à seulement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3% du volume par heure, "Standard BBC" à 10% du volume par heure, "Courante" à 15% du volume par heure, et "Faible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limitée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à 30 % du volume par heure. Une saisie libre exprimée en pourcentage par heure du volume du local est également possible.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L'émission de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 fixée pour un adulte sédentaire à 20 litres par heure de présence (source AIVC Air Infiltration and Ventilation Centre VIP 33 - 5,6 10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-6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/s). Pour tenir compte des autres activités décrites par le Code du Travail, l'émission de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peut être portée à 24 l/h en réunion, 36 l/h pour une activité physique légère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l/h dans les ateliers. Une saisie libre de l'émission de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 également possible.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 le graphique, une ligne rouge matérialise la valeur guide de 900 ppm retenue par la CARSAT en-dessous de laquelle il est recommandé de maintenir la concentration en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L'onglet "Décroissance du 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permet d'évaluer le taux de renouvellement d'air neuf dans un local fermé et inoccupé.  </a:t>
          </a:r>
          <a:endParaRPr lang="fr-FR" sz="1400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Trois lectures effectuées sur un détecteur de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(environ 100 €) sont suffisantes : </a:t>
          </a:r>
          <a:endParaRPr lang="fr-FR" sz="1400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à l'extérieur du bâtiment pour apprécier la concentration habituelle en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</a:t>
          </a:r>
          <a:r>
            <a:rPr lang="fr-F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l'air neuf, </a:t>
          </a:r>
          <a:endParaRPr lang="fr-FR" sz="1400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dans le local fermé au début et à la fin de la période d'inoccupation (pause de la mi-journée par exemple).</a:t>
          </a:r>
          <a:endParaRPr lang="fr-FR" sz="1400">
            <a:effectLst/>
          </a:endParaRPr>
        </a:p>
        <a:p>
          <a:endParaRPr lang="fr-FR" sz="1400" b="1" u="sng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746760</xdr:colOff>
          <xdr:row>43</xdr:row>
          <xdr:rowOff>7620</xdr:rowOff>
        </xdr:from>
        <xdr:to>
          <xdr:col>3</xdr:col>
          <xdr:colOff>144780</xdr:colOff>
          <xdr:row>46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Accéder au  simulateur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746760</xdr:colOff>
          <xdr:row>43</xdr:row>
          <xdr:rowOff>0</xdr:rowOff>
        </xdr:from>
        <xdr:to>
          <xdr:col>8</xdr:col>
          <xdr:colOff>144780</xdr:colOff>
          <xdr:row>46</xdr:row>
          <xdr:rowOff>30480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Accéder à la décroissance du C02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180974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6858000" cy="37147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300" b="1" i="1"/>
            <a:t>Simulateur de l'évolution de la concentration en CO</a:t>
          </a:r>
          <a:r>
            <a:rPr lang="fr-FR" sz="1300" b="1" i="1" baseline="-25000"/>
            <a:t>2</a:t>
          </a:r>
          <a:r>
            <a:rPr lang="fr-FR" sz="1300" b="1" i="1"/>
            <a:t> dans un local fermé </a:t>
          </a:r>
          <a:r>
            <a:rPr lang="fr-FR" sz="1300" b="1" i="1">
              <a:solidFill>
                <a:schemeClr val="tx1"/>
              </a:solidFill>
            </a:rPr>
            <a:t>-</a:t>
          </a:r>
          <a:r>
            <a:rPr lang="fr-FR" sz="1300" b="1" i="1" baseline="0">
              <a:solidFill>
                <a:schemeClr val="tx1"/>
              </a:solidFill>
            </a:rPr>
            <a:t> </a:t>
          </a:r>
          <a:r>
            <a:rPr lang="fr-FR" sz="1300" b="1" i="1">
              <a:solidFill>
                <a:schemeClr val="tx1"/>
              </a:solidFill>
            </a:rPr>
            <a:t>Format complet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0</xdr:row>
          <xdr:rowOff>83820</xdr:rowOff>
        </xdr:from>
        <xdr:to>
          <xdr:col>2</xdr:col>
          <xdr:colOff>693420</xdr:colOff>
          <xdr:row>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Lancer le formulaire de saisie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152400</xdr:colOff>
      <xdr:row>0</xdr:row>
      <xdr:rowOff>90487</xdr:rowOff>
    </xdr:from>
    <xdr:to>
      <xdr:col>9</xdr:col>
      <xdr:colOff>152400</xdr:colOff>
      <xdr:row>14</xdr:row>
      <xdr:rowOff>166687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381001</xdr:colOff>
      <xdr:row>2</xdr:row>
      <xdr:rowOff>19050</xdr:rowOff>
    </xdr:from>
    <xdr:ext cx="3429000" cy="31337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1" y="1066800"/>
          <a:ext cx="3429000" cy="31337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/>
            <a:t>L'onglet "Calcul décroissance CO</a:t>
          </a:r>
          <a:r>
            <a:rPr lang="fr-FR" sz="1200" baseline="-25000"/>
            <a:t>2</a:t>
          </a:r>
          <a:r>
            <a:rPr lang="fr-FR" sz="1200"/>
            <a:t>" permet d'évaluer le taux de renouvellement d'air neuf dans un local fermé et inoccupé.</a:t>
          </a:r>
        </a:p>
        <a:p>
          <a:r>
            <a:rPr lang="fr-FR" sz="1200"/>
            <a:t>  </a:t>
          </a:r>
        </a:p>
        <a:p>
          <a:r>
            <a:rPr lang="fr-FR" sz="1200"/>
            <a:t>Trois lectures effectuées sur un détecteur de CO</a:t>
          </a:r>
          <a:r>
            <a:rPr lang="fr-FR" sz="1200" baseline="-25000"/>
            <a:t>2</a:t>
          </a:r>
          <a:r>
            <a:rPr lang="fr-FR" sz="1200"/>
            <a:t> (environ 100 €) sont suffisantes : </a:t>
          </a:r>
        </a:p>
        <a:p>
          <a:r>
            <a:rPr lang="fr-FR" sz="1200"/>
            <a:t>- à l'extérieur du bâtiment pour apprécier la concentration habituelle en CO</a:t>
          </a:r>
          <a:r>
            <a:rPr lang="fr-FR" sz="1200" baseline="-25000"/>
            <a:t>2</a:t>
          </a:r>
          <a:r>
            <a:rPr lang="fr-FR" sz="1200"/>
            <a:t> de l'air neuf, </a:t>
          </a:r>
        </a:p>
        <a:p>
          <a:r>
            <a:rPr lang="fr-FR" sz="1200"/>
            <a:t>- dans le local fermé au début et à la fin de la période d'inoccupation (pause de la mi-journée par exemple).</a:t>
          </a:r>
        </a:p>
        <a:p>
          <a:endParaRPr lang="fr-FR" sz="1200"/>
        </a:p>
        <a:p>
          <a:r>
            <a:rPr lang="fr-FR" sz="1200"/>
            <a:t>Seules les cases grisées sont à renseigner.</a:t>
          </a:r>
        </a:p>
        <a:p>
          <a:endParaRPr lang="fr-FR" sz="1200"/>
        </a:p>
        <a:p>
          <a:r>
            <a:rPr lang="fr-FR" sz="1200"/>
            <a:t>La durée d'inoccupation du local est exprimée en centièmes d'heure (0,25 h pour 1/4 d'heure)</a:t>
          </a:r>
        </a:p>
        <a:p>
          <a:endParaRPr lang="fr-FR" sz="1100"/>
        </a:p>
      </xdr:txBody>
    </xdr:sp>
    <xdr:clientData/>
  </xdr:oneCellAnchor>
  <xdr:twoCellAnchor>
    <xdr:from>
      <xdr:col>0</xdr:col>
      <xdr:colOff>1</xdr:colOff>
      <xdr:row>0</xdr:row>
      <xdr:rowOff>0</xdr:rowOff>
    </xdr:from>
    <xdr:to>
      <xdr:col>11</xdr:col>
      <xdr:colOff>1</xdr:colOff>
      <xdr:row>0</xdr:row>
      <xdr:rowOff>600075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" y="0"/>
          <a:ext cx="83820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/>
            <a:t>DECROISSANCE DE LA CONCENTRATION EN DIOXYDE DE CARBONE (CO</a:t>
          </a:r>
          <a:r>
            <a:rPr lang="fr-FR" sz="1600" b="1" baseline="-25000"/>
            <a:t>2</a:t>
          </a:r>
          <a:r>
            <a:rPr lang="fr-FR" sz="1600" b="1"/>
            <a:t> en ppm) </a:t>
          </a:r>
        </a:p>
        <a:p>
          <a:pPr algn="ctr"/>
          <a:r>
            <a:rPr lang="fr-FR" sz="1600" b="1"/>
            <a:t>EN PERIODE D'INOCCUPATION ET DEBIT D'AIR NEUF EQUIVALENT (en m</a:t>
          </a:r>
          <a:r>
            <a:rPr lang="fr-FR" sz="1600" b="1" baseline="30000"/>
            <a:t>3</a:t>
          </a:r>
          <a:r>
            <a:rPr lang="fr-FR" sz="1600" b="1"/>
            <a:t>/h)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2A58-596A-49E2-8DFF-4F8ABB6DB0FC}">
  <sheetPr codeName="Feuil3"/>
  <dimension ref="A1"/>
  <sheetViews>
    <sheetView topLeftCell="A27" workbookViewId="0">
      <selection activeCell="K37" sqref="K37"/>
    </sheetView>
  </sheetViews>
  <sheetFormatPr baseColWidth="10" defaultRowHeight="14.4" x14ac:dyDescent="0.3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cro2">
                <anchor moveWithCells="1" sizeWithCells="1">
                  <from>
                    <xdr:col>0</xdr:col>
                    <xdr:colOff>746760</xdr:colOff>
                    <xdr:row>43</xdr:row>
                    <xdr:rowOff>7620</xdr:rowOff>
                  </from>
                  <to>
                    <xdr:col>3</xdr:col>
                    <xdr:colOff>144780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Macro3">
                <anchor moveWithCells="1" sizeWithCells="1">
                  <from>
                    <xdr:col>5</xdr:col>
                    <xdr:colOff>746760</xdr:colOff>
                    <xdr:row>43</xdr:row>
                    <xdr:rowOff>0</xdr:rowOff>
                  </from>
                  <to>
                    <xdr:col>8</xdr:col>
                    <xdr:colOff>144780</xdr:colOff>
                    <xdr:row>46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7C80-2B36-423E-B0D6-6B1D7D8D8895}">
  <sheetPr codeName="Feuil1"/>
  <dimension ref="A1:V221"/>
  <sheetViews>
    <sheetView tabSelected="1" workbookViewId="0"/>
  </sheetViews>
  <sheetFormatPr baseColWidth="10" defaultRowHeight="14.4" x14ac:dyDescent="0.3"/>
  <cols>
    <col min="1" max="1" width="29" customWidth="1"/>
    <col min="2" max="2" width="26.33203125" customWidth="1"/>
    <col min="6" max="6" width="36.88671875" customWidth="1"/>
    <col min="11" max="14" width="11.44140625" customWidth="1"/>
    <col min="18" max="18" width="11.33203125" customWidth="1"/>
    <col min="19" max="19" width="10" customWidth="1"/>
    <col min="20" max="20" width="17.44140625" customWidth="1"/>
    <col min="21" max="21" width="19" customWidth="1"/>
  </cols>
  <sheetData>
    <row r="1" spans="1:22" ht="27" customHeight="1" x14ac:dyDescent="0.3">
      <c r="A1" s="11"/>
      <c r="B1" s="12"/>
      <c r="Q1" s="15" t="s">
        <v>0</v>
      </c>
      <c r="R1" s="15" t="s">
        <v>1</v>
      </c>
      <c r="S1" s="15" t="s">
        <v>2</v>
      </c>
      <c r="T1" s="15" t="s">
        <v>3</v>
      </c>
      <c r="U1" s="15" t="s">
        <v>4</v>
      </c>
      <c r="V1" s="15" t="s">
        <v>5</v>
      </c>
    </row>
    <row r="2" spans="1:22" x14ac:dyDescent="0.3">
      <c r="A2" s="11"/>
      <c r="B2" s="12"/>
      <c r="Q2" s="13">
        <v>0</v>
      </c>
      <c r="R2" s="13">
        <v>40</v>
      </c>
      <c r="S2" s="35">
        <v>10.199999999999999</v>
      </c>
      <c r="T2" s="13">
        <v>400</v>
      </c>
      <c r="U2" s="14">
        <v>400</v>
      </c>
      <c r="V2" s="13">
        <v>900</v>
      </c>
    </row>
    <row r="3" spans="1:22" x14ac:dyDescent="0.3">
      <c r="A3" s="11"/>
      <c r="B3" s="12"/>
      <c r="Q3" s="13">
        <v>0.5</v>
      </c>
      <c r="R3" s="13">
        <v>40</v>
      </c>
      <c r="S3" s="13">
        <v>10.199999999999999</v>
      </c>
      <c r="T3" s="13">
        <v>400</v>
      </c>
      <c r="U3" s="14">
        <v>587.91294161362532</v>
      </c>
      <c r="V3" s="13">
        <v>900</v>
      </c>
    </row>
    <row r="4" spans="1:22" x14ac:dyDescent="0.3">
      <c r="Q4" s="13">
        <v>1</v>
      </c>
      <c r="R4" s="13">
        <v>40</v>
      </c>
      <c r="S4" s="13">
        <v>10.199999999999999</v>
      </c>
      <c r="T4" s="13">
        <v>400</v>
      </c>
      <c r="U4" s="14">
        <v>753.57978084294268</v>
      </c>
      <c r="V4" s="13">
        <v>900</v>
      </c>
    </row>
    <row r="5" spans="1:22" x14ac:dyDescent="0.3">
      <c r="Q5" s="13">
        <v>1.5</v>
      </c>
      <c r="R5" s="13">
        <v>40</v>
      </c>
      <c r="S5" s="13">
        <v>10.199999999999999</v>
      </c>
      <c r="T5" s="13">
        <v>400</v>
      </c>
      <c r="U5" s="14">
        <v>899.6341259271901</v>
      </c>
      <c r="V5" s="13">
        <v>900</v>
      </c>
    </row>
    <row r="6" spans="1:22" x14ac:dyDescent="0.3">
      <c r="Q6" s="13">
        <v>2</v>
      </c>
      <c r="R6" s="13">
        <v>40</v>
      </c>
      <c r="S6" s="13">
        <v>10.199999999999999</v>
      </c>
      <c r="T6" s="13">
        <v>400</v>
      </c>
      <c r="U6" s="14">
        <v>1028.3978049906909</v>
      </c>
      <c r="V6" s="13">
        <v>900</v>
      </c>
    </row>
    <row r="7" spans="1:22" x14ac:dyDescent="0.3">
      <c r="Q7" s="13">
        <v>2.5</v>
      </c>
      <c r="R7" s="13">
        <v>40</v>
      </c>
      <c r="S7" s="13">
        <v>10.199999999999999</v>
      </c>
      <c r="T7" s="13">
        <v>400</v>
      </c>
      <c r="U7" s="14">
        <v>1141.9177761795283</v>
      </c>
      <c r="V7" s="13">
        <v>900</v>
      </c>
    </row>
    <row r="8" spans="1:22" x14ac:dyDescent="0.3">
      <c r="Q8" s="13">
        <v>3</v>
      </c>
      <c r="R8" s="13">
        <v>40</v>
      </c>
      <c r="S8" s="13">
        <v>10.199999999999999</v>
      </c>
      <c r="T8" s="13">
        <v>400</v>
      </c>
      <c r="U8" s="14">
        <v>1241.998668186033</v>
      </c>
      <c r="V8" s="13">
        <v>900</v>
      </c>
    </row>
    <row r="9" spans="1:22" x14ac:dyDescent="0.3">
      <c r="Q9" s="13">
        <v>3.5</v>
      </c>
      <c r="R9" s="13">
        <v>40</v>
      </c>
      <c r="S9" s="13">
        <v>10.199999999999999</v>
      </c>
      <c r="T9" s="13">
        <v>400</v>
      </c>
      <c r="U9" s="14">
        <v>1330.231468458295</v>
      </c>
      <c r="V9" s="13">
        <v>900</v>
      </c>
    </row>
    <row r="10" spans="1:22" x14ac:dyDescent="0.3">
      <c r="A10" s="34"/>
      <c r="Q10" s="13">
        <v>4</v>
      </c>
      <c r="R10" s="13">
        <v>40</v>
      </c>
      <c r="S10" s="13">
        <v>10.199999999999999</v>
      </c>
      <c r="T10" s="13">
        <v>400</v>
      </c>
      <c r="U10" s="14">
        <v>1408.0188151515972</v>
      </c>
      <c r="V10" s="13">
        <v>900</v>
      </c>
    </row>
    <row r="11" spans="1:22" x14ac:dyDescent="0.3">
      <c r="A11" s="34"/>
      <c r="B11" s="36"/>
      <c r="Q11" s="13">
        <v>4.5</v>
      </c>
      <c r="R11" s="13">
        <v>40</v>
      </c>
      <c r="S11" s="13">
        <v>10.199999999999999</v>
      </c>
      <c r="T11" s="13">
        <v>400</v>
      </c>
      <c r="U11" s="14">
        <v>1476.5972948883011</v>
      </c>
      <c r="V11" s="13">
        <v>900</v>
      </c>
    </row>
    <row r="12" spans="1:22" x14ac:dyDescent="0.3">
      <c r="B12" s="36"/>
      <c r="Q12" s="13">
        <v>5</v>
      </c>
      <c r="R12" s="13">
        <v>40</v>
      </c>
      <c r="S12" s="13">
        <v>10.199999999999999</v>
      </c>
      <c r="T12" s="13">
        <v>400</v>
      </c>
      <c r="U12" s="14">
        <v>1537.057100794015</v>
      </c>
      <c r="V12" s="13">
        <v>900</v>
      </c>
    </row>
    <row r="13" spans="1:22" x14ac:dyDescent="0.3">
      <c r="B13" s="36"/>
      <c r="Q13" s="13">
        <v>5.5</v>
      </c>
      <c r="R13" s="13">
        <v>40</v>
      </c>
      <c r="S13" s="13">
        <v>10.199999999999999</v>
      </c>
      <c r="T13" s="13">
        <v>400</v>
      </c>
      <c r="U13" s="14">
        <v>1590.3593633141361</v>
      </c>
      <c r="V13" s="13">
        <v>900</v>
      </c>
    </row>
    <row r="14" spans="1:22" x14ac:dyDescent="0.3">
      <c r="B14" s="36"/>
      <c r="Q14" s="13">
        <v>6</v>
      </c>
      <c r="R14" s="13">
        <v>40</v>
      </c>
      <c r="S14" s="13">
        <v>10.199999999999999</v>
      </c>
      <c r="T14" s="13">
        <v>400</v>
      </c>
      <c r="U14" s="14">
        <v>1637.3514293190221</v>
      </c>
      <c r="V14" s="13">
        <v>900</v>
      </c>
    </row>
    <row r="15" spans="1:22" x14ac:dyDescent="0.3">
      <c r="B15" s="36"/>
      <c r="Q15" s="13">
        <v>6.5</v>
      </c>
      <c r="R15" s="13">
        <v>40</v>
      </c>
      <c r="S15" s="13">
        <v>10.199999999999999</v>
      </c>
      <c r="T15" s="13">
        <v>400</v>
      </c>
      <c r="U15" s="14">
        <v>1678.7803323899559</v>
      </c>
      <c r="V15" s="13">
        <v>900</v>
      </c>
    </row>
    <row r="16" spans="1:22" x14ac:dyDescent="0.3">
      <c r="Q16" s="13">
        <v>7</v>
      </c>
      <c r="R16" s="13">
        <v>40</v>
      </c>
      <c r="S16" s="13">
        <v>10.199999999999999</v>
      </c>
      <c r="T16" s="13">
        <v>400</v>
      </c>
      <c r="U16" s="14">
        <v>1715.304668423242</v>
      </c>
      <c r="V16" s="13">
        <v>900</v>
      </c>
    </row>
    <row r="17" spans="6:22" ht="21.9" customHeight="1" x14ac:dyDescent="0.3">
      <c r="F17" s="9" t="s">
        <v>24</v>
      </c>
      <c r="G17" s="10">
        <v>1983</v>
      </c>
      <c r="Q17" s="13">
        <v>7.5</v>
      </c>
      <c r="R17" s="13">
        <v>40</v>
      </c>
      <c r="S17" s="13">
        <v>10.199999999999999</v>
      </c>
      <c r="T17" s="13">
        <v>400</v>
      </c>
      <c r="U17" s="14">
        <v>1747.5050653390936</v>
      </c>
      <c r="V17" s="13">
        <v>900</v>
      </c>
    </row>
    <row r="18" spans="6:22" ht="21.9" customHeight="1" x14ac:dyDescent="0.3">
      <c r="F18" s="9" t="s">
        <v>23</v>
      </c>
      <c r="G18" s="10">
        <v>1983</v>
      </c>
      <c r="Q18" s="13">
        <v>8</v>
      </c>
      <c r="R18" s="13">
        <v>40</v>
      </c>
      <c r="S18" s="13">
        <v>10.199999999999999</v>
      </c>
      <c r="T18" s="13">
        <v>400</v>
      </c>
      <c r="U18" s="14">
        <v>1775.8934133324274</v>
      </c>
      <c r="V18" s="13">
        <v>900</v>
      </c>
    </row>
    <row r="19" spans="6:22" x14ac:dyDescent="0.3">
      <c r="Q19" s="13">
        <v>8.5</v>
      </c>
      <c r="R19" s="13">
        <v>40</v>
      </c>
      <c r="S19" s="13">
        <v>10.199999999999999</v>
      </c>
      <c r="T19" s="13">
        <v>400</v>
      </c>
      <c r="U19" s="14">
        <v>1800.9210023990045</v>
      </c>
      <c r="V19" s="13">
        <v>900</v>
      </c>
    </row>
    <row r="20" spans="6:22" x14ac:dyDescent="0.3">
      <c r="Q20" s="13">
        <v>9</v>
      </c>
      <c r="R20" s="13">
        <v>40</v>
      </c>
      <c r="S20" s="13">
        <v>10.199999999999999</v>
      </c>
      <c r="T20" s="13">
        <v>400</v>
      </c>
      <c r="U20" s="14">
        <v>1822.9856964992932</v>
      </c>
      <c r="V20" s="13">
        <v>900</v>
      </c>
    </row>
    <row r="21" spans="6:22" x14ac:dyDescent="0.3">
      <c r="Q21" s="13">
        <v>9.5</v>
      </c>
      <c r="R21" s="13">
        <v>40</v>
      </c>
      <c r="S21" s="13">
        <v>10.199999999999999</v>
      </c>
      <c r="T21" s="13">
        <v>400</v>
      </c>
      <c r="U21" s="14">
        <v>1842.4382584078423</v>
      </c>
      <c r="V21" s="13">
        <v>900</v>
      </c>
    </row>
    <row r="22" spans="6:22" x14ac:dyDescent="0.3">
      <c r="Q22" s="13">
        <v>10</v>
      </c>
      <c r="R22" s="13">
        <v>40</v>
      </c>
      <c r="S22" s="13">
        <v>10.199999999999999</v>
      </c>
      <c r="T22" s="13">
        <v>400</v>
      </c>
      <c r="U22" s="14">
        <v>1859.5879257943927</v>
      </c>
      <c r="V22" s="13">
        <v>900</v>
      </c>
    </row>
    <row r="23" spans="6:22" x14ac:dyDescent="0.3">
      <c r="Q23" s="13">
        <v>10.5</v>
      </c>
      <c r="R23" s="13">
        <v>40</v>
      </c>
      <c r="S23" s="13">
        <v>10.199999999999999</v>
      </c>
      <c r="T23" s="13">
        <v>400</v>
      </c>
      <c r="U23" s="14">
        <v>1874.7073271797728</v>
      </c>
      <c r="V23" s="13">
        <v>900</v>
      </c>
    </row>
    <row r="24" spans="6:22" x14ac:dyDescent="0.3">
      <c r="Q24" s="13">
        <v>11</v>
      </c>
      <c r="R24" s="13">
        <v>40</v>
      </c>
      <c r="S24" s="13">
        <v>10.199999999999999</v>
      </c>
      <c r="T24" s="13">
        <v>400</v>
      </c>
      <c r="U24" s="14">
        <v>1888.0368159156017</v>
      </c>
      <c r="V24" s="13">
        <v>900</v>
      </c>
    </row>
    <row r="25" spans="6:22" x14ac:dyDescent="0.3">
      <c r="Q25" s="13">
        <v>11.5</v>
      </c>
      <c r="R25" s="13">
        <v>40</v>
      </c>
      <c r="S25" s="13">
        <v>10.199999999999999</v>
      </c>
      <c r="T25" s="13">
        <v>400</v>
      </c>
      <c r="U25" s="14">
        <v>1899.7882910851406</v>
      </c>
      <c r="V25" s="13">
        <v>900</v>
      </c>
    </row>
    <row r="26" spans="6:22" x14ac:dyDescent="0.3">
      <c r="Q26" s="13">
        <v>12</v>
      </c>
      <c r="R26" s="13">
        <v>40</v>
      </c>
      <c r="S26" s="13">
        <v>10.199999999999999</v>
      </c>
      <c r="T26" s="13">
        <v>400</v>
      </c>
      <c r="U26" s="14">
        <v>1910.1485660662129</v>
      </c>
      <c r="V26" s="13">
        <v>900</v>
      </c>
    </row>
    <row r="27" spans="6:22" x14ac:dyDescent="0.3">
      <c r="Q27" s="13">
        <v>12.5</v>
      </c>
      <c r="R27" s="13">
        <v>40</v>
      </c>
      <c r="S27" s="13">
        <v>10.199999999999999</v>
      </c>
      <c r="T27" s="13">
        <v>400</v>
      </c>
      <c r="U27" s="14">
        <v>1919.2823383062851</v>
      </c>
      <c r="V27" s="13">
        <v>900</v>
      </c>
    </row>
    <row r="28" spans="6:22" x14ac:dyDescent="0.3">
      <c r="Q28" s="13">
        <v>13</v>
      </c>
      <c r="R28" s="13">
        <v>40</v>
      </c>
      <c r="S28" s="13">
        <v>10.199999999999999</v>
      </c>
      <c r="T28" s="13">
        <v>400</v>
      </c>
      <c r="U28" s="14">
        <v>1927.3348075202709</v>
      </c>
      <c r="V28" s="13">
        <v>900</v>
      </c>
    </row>
    <row r="29" spans="6:22" x14ac:dyDescent="0.3">
      <c r="Q29" s="13">
        <v>13.5</v>
      </c>
      <c r="R29" s="13">
        <v>40</v>
      </c>
      <c r="S29" s="13">
        <v>10.199999999999999</v>
      </c>
      <c r="T29" s="13">
        <v>400</v>
      </c>
      <c r="U29" s="14">
        <v>1934.4339839325871</v>
      </c>
      <c r="V29" s="13">
        <v>900</v>
      </c>
    </row>
    <row r="30" spans="6:22" x14ac:dyDescent="0.3">
      <c r="Q30" s="13">
        <v>14</v>
      </c>
      <c r="R30" s="13">
        <v>40</v>
      </c>
      <c r="S30" s="13">
        <v>10.199999999999999</v>
      </c>
      <c r="T30" s="13">
        <v>400</v>
      </c>
      <c r="U30" s="14">
        <v>1940.6927232576197</v>
      </c>
      <c r="V30" s="13">
        <v>900</v>
      </c>
    </row>
    <row r="31" spans="6:22" x14ac:dyDescent="0.3">
      <c r="Q31" s="13">
        <v>14.5</v>
      </c>
      <c r="R31" s="13">
        <v>40</v>
      </c>
      <c r="S31" s="13">
        <v>10.199999999999999</v>
      </c>
      <c r="T31" s="13">
        <v>400</v>
      </c>
      <c r="U31" s="14">
        <v>1946.2105207687157</v>
      </c>
      <c r="V31" s="13">
        <v>900</v>
      </c>
    </row>
    <row r="32" spans="6:22" x14ac:dyDescent="0.3">
      <c r="Q32" s="13">
        <v>15</v>
      </c>
      <c r="R32" s="13">
        <v>40</v>
      </c>
      <c r="S32" s="13">
        <v>10.199999999999999</v>
      </c>
      <c r="T32" s="13">
        <v>400</v>
      </c>
      <c r="U32" s="14">
        <v>1951.0750929760425</v>
      </c>
      <c r="V32" s="13">
        <v>900</v>
      </c>
    </row>
    <row r="33" spans="17:22" x14ac:dyDescent="0.3">
      <c r="Q33" s="13">
        <v>15.5</v>
      </c>
      <c r="R33" s="13">
        <v>40</v>
      </c>
      <c r="S33" s="13">
        <v>10.199999999999999</v>
      </c>
      <c r="T33" s="13">
        <v>400</v>
      </c>
      <c r="U33" s="14">
        <v>1955.3637720572717</v>
      </c>
      <c r="V33" s="13">
        <v>900</v>
      </c>
    </row>
    <row r="34" spans="17:22" x14ac:dyDescent="0.3">
      <c r="Q34" s="13">
        <v>16</v>
      </c>
      <c r="R34" s="13">
        <v>40</v>
      </c>
      <c r="S34" s="13">
        <v>10.199999999999999</v>
      </c>
      <c r="T34" s="13">
        <v>400</v>
      </c>
      <c r="U34" s="14">
        <v>1959.1447352083728</v>
      </c>
      <c r="V34" s="13">
        <v>900</v>
      </c>
    </row>
    <row r="35" spans="17:22" x14ac:dyDescent="0.3">
      <c r="Q35" s="13">
        <v>16.5</v>
      </c>
      <c r="R35" s="13">
        <v>40</v>
      </c>
      <c r="S35" s="13">
        <v>10.199999999999999</v>
      </c>
      <c r="T35" s="13">
        <v>400</v>
      </c>
      <c r="U35" s="14">
        <v>1962.4780884575246</v>
      </c>
      <c r="V35" s="13">
        <v>900</v>
      </c>
    </row>
    <row r="36" spans="17:22" x14ac:dyDescent="0.3">
      <c r="Q36" s="13">
        <v>17</v>
      </c>
      <c r="R36" s="13">
        <v>40</v>
      </c>
      <c r="S36" s="13">
        <v>10.199999999999999</v>
      </c>
      <c r="T36" s="13">
        <v>400</v>
      </c>
      <c r="U36" s="14">
        <v>1965.4168221715506</v>
      </c>
      <c r="V36" s="13">
        <v>900</v>
      </c>
    </row>
    <row r="37" spans="17:22" x14ac:dyDescent="0.3">
      <c r="Q37" s="13">
        <v>17.5</v>
      </c>
      <c r="R37" s="13">
        <v>40</v>
      </c>
      <c r="S37" s="13">
        <v>10.199999999999999</v>
      </c>
      <c r="T37" s="13">
        <v>400</v>
      </c>
      <c r="U37" s="14">
        <v>1968.0076534445789</v>
      </c>
      <c r="V37" s="13">
        <v>900</v>
      </c>
    </row>
    <row r="38" spans="17:22" x14ac:dyDescent="0.3">
      <c r="Q38" s="13">
        <v>18</v>
      </c>
      <c r="R38" s="13">
        <v>40</v>
      </c>
      <c r="S38" s="13">
        <v>10.199999999999999</v>
      </c>
      <c r="T38" s="13">
        <v>400</v>
      </c>
      <c r="U38" s="14">
        <v>1970.2917687603915</v>
      </c>
      <c r="V38" s="13">
        <v>900</v>
      </c>
    </row>
    <row r="39" spans="17:22" x14ac:dyDescent="0.3">
      <c r="Q39" s="13">
        <v>18.5</v>
      </c>
      <c r="R39" s="13">
        <v>40</v>
      </c>
      <c r="S39" s="13">
        <v>10.199999999999999</v>
      </c>
      <c r="T39" s="13">
        <v>400</v>
      </c>
      <c r="U39" s="14">
        <v>1972.3054787345773</v>
      </c>
      <c r="V39" s="13">
        <v>900</v>
      </c>
    </row>
    <row r="40" spans="17:22" x14ac:dyDescent="0.3">
      <c r="Q40" s="13">
        <v>19</v>
      </c>
      <c r="R40" s="13">
        <v>40</v>
      </c>
      <c r="S40" s="13">
        <v>10.199999999999999</v>
      </c>
      <c r="T40" s="13">
        <v>400</v>
      </c>
      <c r="U40" s="14">
        <v>1974.0807953449353</v>
      </c>
      <c r="V40" s="13">
        <v>900</v>
      </c>
    </row>
    <row r="41" spans="17:22" x14ac:dyDescent="0.3">
      <c r="Q41" s="13">
        <v>19.5</v>
      </c>
      <c r="R41" s="13">
        <v>40</v>
      </c>
      <c r="S41" s="13">
        <v>10.199999999999999</v>
      </c>
      <c r="T41" s="13">
        <v>400</v>
      </c>
      <c r="U41" s="14">
        <v>1975.6459408263681</v>
      </c>
      <c r="V41" s="13">
        <v>900</v>
      </c>
    </row>
    <row r="42" spans="17:22" x14ac:dyDescent="0.3">
      <c r="Q42" s="13">
        <v>20</v>
      </c>
      <c r="R42" s="13">
        <v>40</v>
      </c>
      <c r="S42" s="13">
        <v>10.199999999999999</v>
      </c>
      <c r="T42" s="13">
        <v>400</v>
      </c>
      <c r="U42" s="14">
        <v>1977.0257963201752</v>
      </c>
      <c r="V42" s="13">
        <v>900</v>
      </c>
    </row>
    <row r="43" spans="17:22" x14ac:dyDescent="0.3">
      <c r="Q43" s="13">
        <v>20.5</v>
      </c>
      <c r="R43" s="13">
        <v>40</v>
      </c>
      <c r="S43" s="13">
        <v>10.199999999999999</v>
      </c>
      <c r="T43" s="13">
        <v>400</v>
      </c>
      <c r="U43" s="14">
        <v>1978.2422974099313</v>
      </c>
      <c r="V43" s="13">
        <v>900</v>
      </c>
    </row>
    <row r="44" spans="17:22" x14ac:dyDescent="0.3">
      <c r="Q44" s="13">
        <v>21</v>
      </c>
      <c r="R44" s="13">
        <v>40</v>
      </c>
      <c r="S44" s="13">
        <v>10.199999999999999</v>
      </c>
      <c r="T44" s="13">
        <v>400</v>
      </c>
      <c r="U44" s="14">
        <v>1979.3147828317885</v>
      </c>
      <c r="V44" s="13">
        <v>900</v>
      </c>
    </row>
    <row r="45" spans="17:22" x14ac:dyDescent="0.3">
      <c r="Q45" s="13">
        <v>21.5</v>
      </c>
      <c r="R45" s="13">
        <v>40</v>
      </c>
      <c r="S45" s="13">
        <v>10.199999999999999</v>
      </c>
      <c r="T45" s="13">
        <v>400</v>
      </c>
      <c r="U45" s="14">
        <v>1980.2603019026565</v>
      </c>
      <c r="V45" s="13">
        <v>900</v>
      </c>
    </row>
    <row r="46" spans="17:22" x14ac:dyDescent="0.3">
      <c r="Q46" s="13">
        <v>22</v>
      </c>
      <c r="R46" s="13">
        <v>40</v>
      </c>
      <c r="S46" s="13">
        <v>10.199999999999999</v>
      </c>
      <c r="T46" s="13">
        <v>400</v>
      </c>
      <c r="U46" s="14">
        <v>1981.0938855534505</v>
      </c>
      <c r="V46" s="13">
        <v>900</v>
      </c>
    </row>
    <row r="47" spans="17:22" x14ac:dyDescent="0.3">
      <c r="Q47" s="13">
        <v>22.5</v>
      </c>
      <c r="R47" s="13">
        <v>40</v>
      </c>
      <c r="S47" s="13">
        <v>10.199999999999999</v>
      </c>
      <c r="T47" s="13">
        <v>400</v>
      </c>
      <c r="U47" s="14">
        <v>1981.8287852760266</v>
      </c>
      <c r="V47" s="13">
        <v>900</v>
      </c>
    </row>
    <row r="48" spans="17:22" x14ac:dyDescent="0.3">
      <c r="Q48" s="13">
        <v>23</v>
      </c>
      <c r="R48" s="13">
        <v>40</v>
      </c>
      <c r="S48" s="13">
        <v>10.199999999999999</v>
      </c>
      <c r="T48" s="13">
        <v>400</v>
      </c>
      <c r="U48" s="14">
        <v>1982.4766837823465</v>
      </c>
      <c r="V48" s="13">
        <v>900</v>
      </c>
    </row>
    <row r="49" spans="17:22" x14ac:dyDescent="0.3">
      <c r="Q49" s="13">
        <v>23.5</v>
      </c>
      <c r="R49" s="13">
        <v>40</v>
      </c>
      <c r="S49" s="13">
        <v>10.199999999999999</v>
      </c>
      <c r="T49" s="13">
        <v>400</v>
      </c>
      <c r="U49" s="14">
        <v>1983.0478807247271</v>
      </c>
      <c r="V49" s="13">
        <v>900</v>
      </c>
    </row>
    <row r="50" spans="17:22" x14ac:dyDescent="0.3">
      <c r="Q50" s="13">
        <v>24</v>
      </c>
      <c r="R50" s="13">
        <v>40</v>
      </c>
      <c r="S50" s="13">
        <v>10.199999999999999</v>
      </c>
      <c r="T50" s="13">
        <v>400</v>
      </c>
      <c r="U50" s="14">
        <v>1983.551456429567</v>
      </c>
      <c r="V50" s="13">
        <v>900</v>
      </c>
    </row>
    <row r="51" spans="17:22" x14ac:dyDescent="0.3">
      <c r="Q51" s="13"/>
      <c r="R51" s="13"/>
      <c r="S51" s="13"/>
      <c r="T51" s="13"/>
      <c r="U51" s="14"/>
      <c r="V51" s="13"/>
    </row>
    <row r="52" spans="17:22" x14ac:dyDescent="0.3">
      <c r="Q52" s="13"/>
      <c r="R52" s="13"/>
      <c r="S52" s="13"/>
      <c r="T52" s="13"/>
      <c r="U52" s="14"/>
      <c r="V52" s="13"/>
    </row>
    <row r="53" spans="17:22" x14ac:dyDescent="0.3">
      <c r="Q53" s="13"/>
      <c r="R53" s="13"/>
      <c r="S53" s="13"/>
      <c r="T53" s="13"/>
      <c r="U53" s="14"/>
      <c r="V53" s="13"/>
    </row>
    <row r="54" spans="17:22" x14ac:dyDescent="0.3">
      <c r="Q54" s="13"/>
      <c r="R54" s="13"/>
      <c r="S54" s="13"/>
      <c r="T54" s="13"/>
      <c r="U54" s="14"/>
      <c r="V54" s="13"/>
    </row>
    <row r="55" spans="17:22" x14ac:dyDescent="0.3">
      <c r="Q55" s="13"/>
      <c r="R55" s="13"/>
      <c r="S55" s="13"/>
      <c r="T55" s="13"/>
      <c r="U55" s="14"/>
      <c r="V55" s="13"/>
    </row>
    <row r="56" spans="17:22" x14ac:dyDescent="0.3">
      <c r="Q56" s="13"/>
      <c r="R56" s="13"/>
      <c r="S56" s="13"/>
      <c r="T56" s="13"/>
      <c r="U56" s="14"/>
      <c r="V56" s="13"/>
    </row>
    <row r="57" spans="17:22" x14ac:dyDescent="0.3">
      <c r="Q57" s="13"/>
      <c r="R57" s="13"/>
      <c r="S57" s="13"/>
      <c r="T57" s="13"/>
      <c r="U57" s="14"/>
      <c r="V57" s="13"/>
    </row>
    <row r="58" spans="17:22" x14ac:dyDescent="0.3">
      <c r="Q58" s="13"/>
      <c r="R58" s="13"/>
      <c r="S58" s="13"/>
      <c r="T58" s="13"/>
      <c r="U58" s="14"/>
      <c r="V58" s="13"/>
    </row>
    <row r="59" spans="17:22" x14ac:dyDescent="0.3">
      <c r="Q59" s="13"/>
      <c r="R59" s="13"/>
      <c r="S59" s="13"/>
      <c r="T59" s="13"/>
      <c r="U59" s="14"/>
      <c r="V59" s="13"/>
    </row>
    <row r="60" spans="17:22" x14ac:dyDescent="0.3">
      <c r="Q60" s="13"/>
      <c r="R60" s="13"/>
      <c r="S60" s="13"/>
      <c r="T60" s="13"/>
      <c r="U60" s="14"/>
      <c r="V60" s="13"/>
    </row>
    <row r="61" spans="17:22" x14ac:dyDescent="0.3">
      <c r="Q61" s="13"/>
      <c r="R61" s="13"/>
      <c r="S61" s="13"/>
      <c r="T61" s="13"/>
      <c r="U61" s="14"/>
      <c r="V61" s="13"/>
    </row>
    <row r="62" spans="17:22" x14ac:dyDescent="0.3">
      <c r="Q62" s="13"/>
      <c r="R62" s="13"/>
      <c r="S62" s="13"/>
      <c r="T62" s="13"/>
      <c r="U62" s="14"/>
      <c r="V62" s="13"/>
    </row>
    <row r="63" spans="17:22" x14ac:dyDescent="0.3">
      <c r="Q63" s="13"/>
      <c r="R63" s="13"/>
      <c r="S63" s="13"/>
      <c r="T63" s="13"/>
      <c r="U63" s="14"/>
      <c r="V63" s="13"/>
    </row>
    <row r="64" spans="17:22" x14ac:dyDescent="0.3">
      <c r="Q64" s="13"/>
      <c r="R64" s="13"/>
      <c r="S64" s="13"/>
      <c r="T64" s="13"/>
      <c r="U64" s="14"/>
      <c r="V64" s="13"/>
    </row>
    <row r="65" spans="17:22" x14ac:dyDescent="0.3">
      <c r="Q65" s="13"/>
      <c r="R65" s="13"/>
      <c r="S65" s="13"/>
      <c r="T65" s="13"/>
      <c r="U65" s="14"/>
      <c r="V65" s="13"/>
    </row>
    <row r="66" spans="17:22" x14ac:dyDescent="0.3">
      <c r="Q66" s="13"/>
      <c r="R66" s="13"/>
      <c r="S66" s="13"/>
      <c r="T66" s="13"/>
      <c r="U66" s="14"/>
      <c r="V66" s="13"/>
    </row>
    <row r="67" spans="17:22" x14ac:dyDescent="0.3">
      <c r="Q67" s="13"/>
      <c r="R67" s="13"/>
      <c r="S67" s="13"/>
      <c r="T67" s="13"/>
      <c r="U67" s="14"/>
      <c r="V67" s="13"/>
    </row>
    <row r="68" spans="17:22" x14ac:dyDescent="0.3">
      <c r="Q68" s="13"/>
      <c r="R68" s="13"/>
      <c r="S68" s="13"/>
      <c r="T68" s="13"/>
      <c r="U68" s="14"/>
      <c r="V68" s="13"/>
    </row>
    <row r="69" spans="17:22" x14ac:dyDescent="0.3">
      <c r="Q69" s="13"/>
      <c r="R69" s="13"/>
      <c r="S69" s="13"/>
      <c r="T69" s="13"/>
      <c r="U69" s="14"/>
      <c r="V69" s="13"/>
    </row>
    <row r="70" spans="17:22" x14ac:dyDescent="0.3">
      <c r="Q70" s="13"/>
      <c r="R70" s="13"/>
      <c r="S70" s="13"/>
      <c r="T70" s="13"/>
      <c r="U70" s="14"/>
      <c r="V70" s="13"/>
    </row>
    <row r="71" spans="17:22" x14ac:dyDescent="0.3">
      <c r="Q71" s="13"/>
      <c r="R71" s="13"/>
      <c r="S71" s="13"/>
      <c r="T71" s="13"/>
      <c r="U71" s="14"/>
      <c r="V71" s="13"/>
    </row>
    <row r="72" spans="17:22" x14ac:dyDescent="0.3">
      <c r="Q72" s="13"/>
      <c r="R72" s="13"/>
      <c r="S72" s="13"/>
      <c r="T72" s="13"/>
      <c r="U72" s="14"/>
      <c r="V72" s="13"/>
    </row>
    <row r="73" spans="17:22" x14ac:dyDescent="0.3">
      <c r="Q73" s="13"/>
      <c r="R73" s="13"/>
      <c r="S73" s="13"/>
      <c r="T73" s="13"/>
      <c r="U73" s="14"/>
      <c r="V73" s="13"/>
    </row>
    <row r="74" spans="17:22" x14ac:dyDescent="0.3">
      <c r="Q74" s="13"/>
      <c r="R74" s="13"/>
      <c r="S74" s="13"/>
      <c r="T74" s="13"/>
      <c r="U74" s="14"/>
      <c r="V74" s="13"/>
    </row>
    <row r="75" spans="17:22" x14ac:dyDescent="0.3">
      <c r="Q75" s="13"/>
      <c r="R75" s="13"/>
      <c r="S75" s="13"/>
      <c r="T75" s="13"/>
      <c r="U75" s="14"/>
      <c r="V75" s="13"/>
    </row>
    <row r="76" spans="17:22" x14ac:dyDescent="0.3">
      <c r="Q76" s="13"/>
      <c r="R76" s="13"/>
      <c r="S76" s="13"/>
      <c r="T76" s="13"/>
      <c r="U76" s="14"/>
      <c r="V76" s="13"/>
    </row>
    <row r="77" spans="17:22" x14ac:dyDescent="0.3">
      <c r="Q77" s="13"/>
      <c r="R77" s="13"/>
      <c r="S77" s="13"/>
      <c r="T77" s="13"/>
      <c r="U77" s="14"/>
      <c r="V77" s="13"/>
    </row>
    <row r="78" spans="17:22" x14ac:dyDescent="0.3">
      <c r="Q78" s="13"/>
      <c r="R78" s="13"/>
      <c r="S78" s="13"/>
      <c r="T78" s="13"/>
      <c r="U78" s="14"/>
      <c r="V78" s="13"/>
    </row>
    <row r="79" spans="17:22" x14ac:dyDescent="0.3">
      <c r="Q79" s="13"/>
      <c r="R79" s="13"/>
      <c r="S79" s="13"/>
      <c r="T79" s="13"/>
      <c r="U79" s="14"/>
      <c r="V79" s="13"/>
    </row>
    <row r="80" spans="17:22" x14ac:dyDescent="0.3">
      <c r="Q80" s="13"/>
      <c r="R80" s="13"/>
      <c r="S80" s="13"/>
      <c r="T80" s="13"/>
      <c r="U80" s="14"/>
      <c r="V80" s="13"/>
    </row>
    <row r="81" spans="17:22" x14ac:dyDescent="0.3">
      <c r="Q81" s="13"/>
      <c r="R81" s="13"/>
      <c r="S81" s="13"/>
      <c r="T81" s="13"/>
      <c r="U81" s="14"/>
      <c r="V81" s="13"/>
    </row>
    <row r="82" spans="17:22" x14ac:dyDescent="0.3">
      <c r="Q82" s="13"/>
      <c r="R82" s="13"/>
      <c r="S82" s="13"/>
      <c r="T82" s="13"/>
      <c r="U82" s="14"/>
      <c r="V82" s="13"/>
    </row>
    <row r="83" spans="17:22" x14ac:dyDescent="0.3">
      <c r="Q83" s="13"/>
      <c r="R83" s="13"/>
      <c r="S83" s="13"/>
      <c r="T83" s="13"/>
      <c r="U83" s="14"/>
      <c r="V83" s="13"/>
    </row>
    <row r="84" spans="17:22" x14ac:dyDescent="0.3">
      <c r="Q84" s="13"/>
      <c r="R84" s="13"/>
      <c r="S84" s="13"/>
      <c r="T84" s="13"/>
      <c r="U84" s="14"/>
      <c r="V84" s="13"/>
    </row>
    <row r="85" spans="17:22" x14ac:dyDescent="0.3">
      <c r="Q85" s="13"/>
      <c r="R85" s="13"/>
      <c r="S85" s="13"/>
      <c r="T85" s="13"/>
      <c r="U85" s="14"/>
      <c r="V85" s="13"/>
    </row>
    <row r="86" spans="17:22" x14ac:dyDescent="0.3">
      <c r="Q86" s="13"/>
      <c r="R86" s="13"/>
      <c r="S86" s="13"/>
      <c r="T86" s="13"/>
      <c r="U86" s="14"/>
      <c r="V86" s="13"/>
    </row>
    <row r="87" spans="17:22" x14ac:dyDescent="0.3">
      <c r="Q87" s="13"/>
      <c r="R87" s="13"/>
      <c r="S87" s="13"/>
      <c r="T87" s="13"/>
      <c r="U87" s="14"/>
      <c r="V87" s="13"/>
    </row>
    <row r="88" spans="17:22" x14ac:dyDescent="0.3">
      <c r="Q88" s="13"/>
      <c r="R88" s="13"/>
      <c r="S88" s="13"/>
      <c r="T88" s="13"/>
      <c r="U88" s="14"/>
      <c r="V88" s="13"/>
    </row>
    <row r="89" spans="17:22" x14ac:dyDescent="0.3">
      <c r="Q89" s="13"/>
      <c r="R89" s="13"/>
      <c r="S89" s="13"/>
      <c r="T89" s="13"/>
      <c r="U89" s="14"/>
      <c r="V89" s="13"/>
    </row>
    <row r="90" spans="17:22" x14ac:dyDescent="0.3">
      <c r="Q90" s="13"/>
      <c r="R90" s="13"/>
      <c r="S90" s="13"/>
      <c r="T90" s="13"/>
      <c r="U90" s="14"/>
      <c r="V90" s="13"/>
    </row>
    <row r="91" spans="17:22" x14ac:dyDescent="0.3">
      <c r="Q91" s="13"/>
      <c r="R91" s="13"/>
      <c r="S91" s="13"/>
      <c r="T91" s="13"/>
      <c r="U91" s="14"/>
      <c r="V91" s="13"/>
    </row>
    <row r="92" spans="17:22" x14ac:dyDescent="0.3">
      <c r="Q92" s="13"/>
      <c r="R92" s="13"/>
      <c r="S92" s="13"/>
      <c r="T92" s="13"/>
      <c r="U92" s="14"/>
      <c r="V92" s="13"/>
    </row>
    <row r="93" spans="17:22" x14ac:dyDescent="0.3">
      <c r="Q93" s="13"/>
      <c r="R93" s="13"/>
      <c r="S93" s="13"/>
      <c r="T93" s="13"/>
      <c r="U93" s="14"/>
      <c r="V93" s="13"/>
    </row>
    <row r="94" spans="17:22" x14ac:dyDescent="0.3">
      <c r="Q94" s="13"/>
      <c r="R94" s="13"/>
      <c r="S94" s="13"/>
      <c r="T94" s="13"/>
      <c r="U94" s="14"/>
      <c r="V94" s="13"/>
    </row>
    <row r="95" spans="17:22" x14ac:dyDescent="0.3">
      <c r="Q95" s="13"/>
      <c r="R95" s="13"/>
      <c r="S95" s="13"/>
      <c r="T95" s="13"/>
      <c r="U95" s="14"/>
      <c r="V95" s="13"/>
    </row>
    <row r="96" spans="17:22" x14ac:dyDescent="0.3">
      <c r="Q96" s="13"/>
      <c r="R96" s="13"/>
      <c r="S96" s="13"/>
      <c r="T96" s="13"/>
      <c r="U96" s="14"/>
      <c r="V96" s="13"/>
    </row>
    <row r="97" spans="17:22" x14ac:dyDescent="0.3">
      <c r="Q97" s="13"/>
      <c r="R97" s="13"/>
      <c r="S97" s="13"/>
      <c r="T97" s="13"/>
      <c r="U97" s="14"/>
      <c r="V97" s="13"/>
    </row>
    <row r="98" spans="17:22" x14ac:dyDescent="0.3">
      <c r="Q98" s="13"/>
      <c r="R98" s="13"/>
      <c r="S98" s="13"/>
      <c r="T98" s="13"/>
      <c r="U98" s="14"/>
      <c r="V98" s="13"/>
    </row>
    <row r="99" spans="17:22" x14ac:dyDescent="0.3">
      <c r="Q99" s="13"/>
      <c r="R99" s="13"/>
      <c r="S99" s="13"/>
      <c r="T99" s="13"/>
      <c r="U99" s="14"/>
      <c r="V99" s="13"/>
    </row>
    <row r="100" spans="17:22" x14ac:dyDescent="0.3">
      <c r="Q100" s="13"/>
      <c r="R100" s="13"/>
      <c r="S100" s="13"/>
      <c r="T100" s="13"/>
      <c r="U100" s="14"/>
      <c r="V100" s="13"/>
    </row>
    <row r="101" spans="17:22" x14ac:dyDescent="0.3">
      <c r="Q101" s="13"/>
      <c r="R101" s="13"/>
      <c r="S101" s="13"/>
      <c r="T101" s="13"/>
      <c r="U101" s="14"/>
      <c r="V101" s="13"/>
    </row>
    <row r="102" spans="17:22" x14ac:dyDescent="0.3">
      <c r="Q102" s="13"/>
      <c r="R102" s="13"/>
      <c r="S102" s="13"/>
      <c r="T102" s="13"/>
      <c r="U102" s="14"/>
      <c r="V102" s="13"/>
    </row>
    <row r="103" spans="17:22" x14ac:dyDescent="0.3">
      <c r="Q103" s="13"/>
      <c r="R103" s="13"/>
      <c r="S103" s="13"/>
      <c r="T103" s="13"/>
      <c r="U103" s="14"/>
      <c r="V103" s="13"/>
    </row>
    <row r="104" spans="17:22" x14ac:dyDescent="0.3">
      <c r="Q104" s="13"/>
      <c r="R104" s="13"/>
      <c r="S104" s="13"/>
      <c r="T104" s="13"/>
      <c r="U104" s="14"/>
      <c r="V104" s="13"/>
    </row>
    <row r="105" spans="17:22" x14ac:dyDescent="0.3">
      <c r="Q105" s="13"/>
      <c r="R105" s="13"/>
      <c r="S105" s="13"/>
      <c r="T105" s="13"/>
      <c r="U105" s="14"/>
      <c r="V105" s="13"/>
    </row>
    <row r="106" spans="17:22" x14ac:dyDescent="0.3">
      <c r="Q106" s="13"/>
      <c r="R106" s="13"/>
      <c r="S106" s="13"/>
      <c r="T106" s="13"/>
      <c r="U106" s="14"/>
      <c r="V106" s="13"/>
    </row>
    <row r="107" spans="17:22" x14ac:dyDescent="0.3">
      <c r="Q107" s="13"/>
      <c r="R107" s="13"/>
      <c r="S107" s="13"/>
      <c r="T107" s="13"/>
      <c r="U107" s="14"/>
      <c r="V107" s="13"/>
    </row>
    <row r="108" spans="17:22" x14ac:dyDescent="0.3">
      <c r="Q108" s="13"/>
      <c r="R108" s="13"/>
      <c r="S108" s="13"/>
      <c r="T108" s="13"/>
      <c r="U108" s="14"/>
      <c r="V108" s="13"/>
    </row>
    <row r="109" spans="17:22" x14ac:dyDescent="0.3">
      <c r="Q109" s="13"/>
      <c r="R109" s="13"/>
      <c r="S109" s="13"/>
      <c r="T109" s="13"/>
      <c r="U109" s="14"/>
      <c r="V109" s="13"/>
    </row>
    <row r="110" spans="17:22" x14ac:dyDescent="0.3">
      <c r="Q110" s="13"/>
      <c r="R110" s="13"/>
      <c r="S110" s="13"/>
      <c r="T110" s="13"/>
      <c r="U110" s="14"/>
      <c r="V110" s="13"/>
    </row>
    <row r="111" spans="17:22" x14ac:dyDescent="0.3">
      <c r="Q111" s="13"/>
      <c r="R111" s="13"/>
      <c r="S111" s="13"/>
      <c r="T111" s="13"/>
      <c r="U111" s="14"/>
      <c r="V111" s="13"/>
    </row>
    <row r="112" spans="17:22" x14ac:dyDescent="0.3">
      <c r="Q112" s="13"/>
      <c r="R112" s="13"/>
      <c r="S112" s="13"/>
      <c r="T112" s="13"/>
      <c r="U112" s="14"/>
      <c r="V112" s="13"/>
    </row>
    <row r="113" spans="17:22" x14ac:dyDescent="0.3">
      <c r="Q113" s="13"/>
      <c r="R113" s="13"/>
      <c r="S113" s="13"/>
      <c r="T113" s="13"/>
      <c r="U113" s="14"/>
      <c r="V113" s="13"/>
    </row>
    <row r="114" spans="17:22" x14ac:dyDescent="0.3">
      <c r="Q114" s="13"/>
      <c r="R114" s="13"/>
      <c r="S114" s="13"/>
      <c r="T114" s="13"/>
      <c r="U114" s="14"/>
      <c r="V114" s="13"/>
    </row>
    <row r="115" spans="17:22" x14ac:dyDescent="0.3">
      <c r="Q115" s="13"/>
      <c r="R115" s="13"/>
      <c r="S115" s="13"/>
      <c r="T115" s="13"/>
      <c r="U115" s="14"/>
      <c r="V115" s="13"/>
    </row>
    <row r="116" spans="17:22" x14ac:dyDescent="0.3">
      <c r="Q116" s="13"/>
      <c r="R116" s="13"/>
      <c r="S116" s="13"/>
      <c r="T116" s="13"/>
      <c r="U116" s="14"/>
      <c r="V116" s="13"/>
    </row>
    <row r="117" spans="17:22" x14ac:dyDescent="0.3">
      <c r="Q117" s="13"/>
      <c r="R117" s="13"/>
      <c r="S117" s="13"/>
      <c r="T117" s="13"/>
      <c r="U117" s="14"/>
      <c r="V117" s="13"/>
    </row>
    <row r="118" spans="17:22" x14ac:dyDescent="0.3">
      <c r="Q118" s="13"/>
      <c r="R118" s="13"/>
      <c r="S118" s="13"/>
      <c r="T118" s="13"/>
      <c r="U118" s="14"/>
      <c r="V118" s="13"/>
    </row>
    <row r="119" spans="17:22" x14ac:dyDescent="0.3">
      <c r="Q119" s="13"/>
      <c r="R119" s="13"/>
      <c r="S119" s="13"/>
      <c r="T119" s="13"/>
      <c r="U119" s="14"/>
      <c r="V119" s="13"/>
    </row>
    <row r="120" spans="17:22" x14ac:dyDescent="0.3">
      <c r="Q120" s="13"/>
      <c r="R120" s="13"/>
      <c r="S120" s="13"/>
      <c r="T120" s="13"/>
      <c r="U120" s="14"/>
      <c r="V120" s="13"/>
    </row>
    <row r="121" spans="17:22" x14ac:dyDescent="0.3">
      <c r="Q121" s="13"/>
      <c r="R121" s="13"/>
      <c r="S121" s="13"/>
      <c r="T121" s="13"/>
      <c r="U121" s="14"/>
      <c r="V121" s="13"/>
    </row>
    <row r="122" spans="17:22" x14ac:dyDescent="0.3">
      <c r="Q122" s="13"/>
      <c r="R122" s="13"/>
      <c r="S122" s="13"/>
      <c r="T122" s="13"/>
      <c r="U122" s="14"/>
      <c r="V122" s="13"/>
    </row>
    <row r="123" spans="17:22" x14ac:dyDescent="0.3">
      <c r="Q123" s="13"/>
      <c r="R123" s="13"/>
      <c r="S123" s="13"/>
      <c r="T123" s="13"/>
      <c r="U123" s="14"/>
      <c r="V123" s="13"/>
    </row>
    <row r="124" spans="17:22" x14ac:dyDescent="0.3">
      <c r="Q124" s="13"/>
      <c r="R124" s="13"/>
      <c r="S124" s="13"/>
      <c r="T124" s="13"/>
      <c r="U124" s="14"/>
      <c r="V124" s="13"/>
    </row>
    <row r="125" spans="17:22" x14ac:dyDescent="0.3">
      <c r="Q125" s="13"/>
      <c r="R125" s="13"/>
      <c r="S125" s="13"/>
      <c r="T125" s="13"/>
      <c r="U125" s="14"/>
      <c r="V125" s="13"/>
    </row>
    <row r="126" spans="17:22" x14ac:dyDescent="0.3">
      <c r="Q126" s="13"/>
      <c r="R126" s="13"/>
      <c r="S126" s="13"/>
      <c r="T126" s="13"/>
      <c r="U126" s="14"/>
      <c r="V126" s="13"/>
    </row>
    <row r="127" spans="17:22" x14ac:dyDescent="0.3">
      <c r="Q127" s="13"/>
      <c r="R127" s="13"/>
      <c r="S127" s="13"/>
      <c r="T127" s="13"/>
      <c r="U127" s="14"/>
      <c r="V127" s="13"/>
    </row>
    <row r="128" spans="17:22" x14ac:dyDescent="0.3">
      <c r="Q128" s="13"/>
      <c r="R128" s="13"/>
      <c r="S128" s="13"/>
      <c r="T128" s="13"/>
      <c r="U128" s="14"/>
      <c r="V128" s="13"/>
    </row>
    <row r="129" spans="17:22" x14ac:dyDescent="0.3">
      <c r="Q129" s="13"/>
      <c r="R129" s="13"/>
      <c r="S129" s="13"/>
      <c r="T129" s="13"/>
      <c r="U129" s="14"/>
      <c r="V129" s="13"/>
    </row>
    <row r="130" spans="17:22" x14ac:dyDescent="0.3">
      <c r="Q130" s="13"/>
      <c r="R130" s="13"/>
      <c r="S130" s="13"/>
      <c r="T130" s="13"/>
      <c r="U130" s="14"/>
      <c r="V130" s="13"/>
    </row>
    <row r="131" spans="17:22" x14ac:dyDescent="0.3">
      <c r="Q131" s="13"/>
      <c r="R131" s="13"/>
      <c r="S131" s="13"/>
      <c r="T131" s="13"/>
      <c r="U131" s="14"/>
      <c r="V131" s="13"/>
    </row>
    <row r="132" spans="17:22" x14ac:dyDescent="0.3">
      <c r="Q132" s="13"/>
      <c r="R132" s="13"/>
      <c r="S132" s="13"/>
      <c r="T132" s="13"/>
      <c r="U132" s="14"/>
      <c r="V132" s="13"/>
    </row>
    <row r="133" spans="17:22" x14ac:dyDescent="0.3">
      <c r="Q133" s="13"/>
      <c r="R133" s="13"/>
      <c r="S133" s="13"/>
      <c r="T133" s="13"/>
      <c r="U133" s="14"/>
      <c r="V133" s="13"/>
    </row>
    <row r="134" spans="17:22" x14ac:dyDescent="0.3">
      <c r="Q134" s="13"/>
      <c r="R134" s="13"/>
      <c r="S134" s="13"/>
      <c r="T134" s="13"/>
      <c r="U134" s="14"/>
      <c r="V134" s="13"/>
    </row>
    <row r="135" spans="17:22" x14ac:dyDescent="0.3">
      <c r="Q135" s="13"/>
      <c r="R135" s="13"/>
      <c r="S135" s="13"/>
      <c r="T135" s="13"/>
      <c r="U135" s="14"/>
      <c r="V135" s="13"/>
    </row>
    <row r="136" spans="17:22" x14ac:dyDescent="0.3">
      <c r="Q136" s="13"/>
      <c r="R136" s="13"/>
      <c r="S136" s="13"/>
      <c r="T136" s="13"/>
      <c r="U136" s="14"/>
      <c r="V136" s="13"/>
    </row>
    <row r="137" spans="17:22" x14ac:dyDescent="0.3">
      <c r="Q137" s="13"/>
      <c r="R137" s="13"/>
      <c r="S137" s="13"/>
      <c r="T137" s="13"/>
      <c r="U137" s="14"/>
      <c r="V137" s="13"/>
    </row>
    <row r="138" spans="17:22" x14ac:dyDescent="0.3">
      <c r="Q138" s="13"/>
      <c r="R138" s="13"/>
      <c r="S138" s="13"/>
      <c r="T138" s="13"/>
      <c r="U138" s="14"/>
      <c r="V138" s="13"/>
    </row>
    <row r="139" spans="17:22" x14ac:dyDescent="0.3">
      <c r="Q139" s="13"/>
      <c r="R139" s="13"/>
      <c r="S139" s="13"/>
      <c r="T139" s="13"/>
      <c r="U139" s="14"/>
      <c r="V139" s="13"/>
    </row>
    <row r="140" spans="17:22" x14ac:dyDescent="0.3">
      <c r="Q140" s="13"/>
      <c r="R140" s="13"/>
      <c r="S140" s="13"/>
      <c r="T140" s="13"/>
      <c r="U140" s="14"/>
      <c r="V140" s="13"/>
    </row>
    <row r="141" spans="17:22" x14ac:dyDescent="0.3">
      <c r="Q141" s="13"/>
      <c r="R141" s="13"/>
      <c r="S141" s="13"/>
      <c r="T141" s="13"/>
      <c r="U141" s="14"/>
      <c r="V141" s="13"/>
    </row>
    <row r="142" spans="17:22" x14ac:dyDescent="0.3">
      <c r="Q142" s="13"/>
      <c r="R142" s="13"/>
      <c r="S142" s="13"/>
      <c r="T142" s="13"/>
      <c r="U142" s="14"/>
      <c r="V142" s="13"/>
    </row>
    <row r="143" spans="17:22" x14ac:dyDescent="0.3">
      <c r="Q143" s="13"/>
      <c r="R143" s="13"/>
      <c r="S143" s="13"/>
      <c r="T143" s="13"/>
      <c r="U143" s="14"/>
      <c r="V143" s="13"/>
    </row>
    <row r="144" spans="17:22" x14ac:dyDescent="0.3">
      <c r="Q144" s="13"/>
      <c r="R144" s="13"/>
      <c r="S144" s="13"/>
      <c r="T144" s="13"/>
      <c r="U144" s="14"/>
      <c r="V144" s="13"/>
    </row>
    <row r="145" spans="17:22" x14ac:dyDescent="0.3">
      <c r="Q145" s="13"/>
      <c r="R145" s="13"/>
      <c r="S145" s="13"/>
      <c r="T145" s="13"/>
      <c r="U145" s="14"/>
      <c r="V145" s="13"/>
    </row>
    <row r="146" spans="17:22" x14ac:dyDescent="0.3">
      <c r="Q146" s="13"/>
      <c r="R146" s="13"/>
      <c r="S146" s="13"/>
      <c r="T146" s="13"/>
      <c r="U146" s="14"/>
      <c r="V146" s="13"/>
    </row>
    <row r="147" spans="17:22" x14ac:dyDescent="0.3">
      <c r="Q147" s="13"/>
      <c r="R147" s="13"/>
      <c r="S147" s="13"/>
      <c r="T147" s="13"/>
      <c r="U147" s="14"/>
      <c r="V147" s="13"/>
    </row>
    <row r="148" spans="17:22" x14ac:dyDescent="0.3">
      <c r="Q148" s="13"/>
      <c r="R148" s="13"/>
      <c r="S148" s="13"/>
      <c r="T148" s="13"/>
      <c r="U148" s="14"/>
      <c r="V148" s="13"/>
    </row>
    <row r="149" spans="17:22" x14ac:dyDescent="0.3">
      <c r="Q149" s="13"/>
      <c r="R149" s="13"/>
      <c r="S149" s="13"/>
      <c r="T149" s="13"/>
      <c r="U149" s="14"/>
      <c r="V149" s="13"/>
    </row>
    <row r="150" spans="17:22" x14ac:dyDescent="0.3">
      <c r="Q150" s="13"/>
      <c r="R150" s="13"/>
      <c r="S150" s="13"/>
      <c r="T150" s="13"/>
      <c r="U150" s="14"/>
      <c r="V150" s="13"/>
    </row>
    <row r="151" spans="17:22" x14ac:dyDescent="0.3">
      <c r="Q151" s="13"/>
      <c r="R151" s="13"/>
      <c r="S151" s="13"/>
      <c r="T151" s="13"/>
      <c r="U151" s="14"/>
      <c r="V151" s="13"/>
    </row>
    <row r="152" spans="17:22" x14ac:dyDescent="0.3">
      <c r="Q152" s="13"/>
      <c r="R152" s="13"/>
      <c r="S152" s="13"/>
      <c r="T152" s="13"/>
      <c r="U152" s="14"/>
      <c r="V152" s="13"/>
    </row>
    <row r="153" spans="17:22" x14ac:dyDescent="0.3">
      <c r="Q153" s="13"/>
      <c r="R153" s="13"/>
      <c r="S153" s="13"/>
      <c r="T153" s="13"/>
      <c r="U153" s="14"/>
      <c r="V153" s="13"/>
    </row>
    <row r="154" spans="17:22" x14ac:dyDescent="0.3">
      <c r="Q154" s="13"/>
      <c r="R154" s="13"/>
      <c r="S154" s="13"/>
      <c r="T154" s="13"/>
      <c r="U154" s="14"/>
      <c r="V154" s="13"/>
    </row>
    <row r="155" spans="17:22" x14ac:dyDescent="0.3">
      <c r="Q155" s="13"/>
      <c r="R155" s="13"/>
      <c r="S155" s="13"/>
      <c r="T155" s="13"/>
      <c r="U155" s="14"/>
      <c r="V155" s="13"/>
    </row>
    <row r="156" spans="17:22" x14ac:dyDescent="0.3">
      <c r="Q156" s="13"/>
      <c r="R156" s="13"/>
      <c r="S156" s="13"/>
      <c r="T156" s="13"/>
      <c r="U156" s="14"/>
      <c r="V156" s="13"/>
    </row>
    <row r="157" spans="17:22" x14ac:dyDescent="0.3">
      <c r="Q157" s="13"/>
      <c r="R157" s="13"/>
      <c r="S157" s="13"/>
      <c r="T157" s="13"/>
      <c r="U157" s="14"/>
      <c r="V157" s="13"/>
    </row>
    <row r="158" spans="17:22" x14ac:dyDescent="0.3">
      <c r="Q158" s="13"/>
      <c r="R158" s="13"/>
      <c r="S158" s="13"/>
      <c r="T158" s="13"/>
      <c r="U158" s="14"/>
      <c r="V158" s="13"/>
    </row>
    <row r="159" spans="17:22" x14ac:dyDescent="0.3">
      <c r="Q159" s="13"/>
      <c r="R159" s="13"/>
      <c r="S159" s="13"/>
      <c r="T159" s="13"/>
      <c r="U159" s="14"/>
      <c r="V159" s="13"/>
    </row>
    <row r="160" spans="17:22" x14ac:dyDescent="0.3">
      <c r="Q160" s="13"/>
      <c r="R160" s="13"/>
      <c r="S160" s="13"/>
      <c r="T160" s="13"/>
      <c r="U160" s="14"/>
      <c r="V160" s="13"/>
    </row>
    <row r="161" spans="17:22" x14ac:dyDescent="0.3">
      <c r="Q161" s="13"/>
      <c r="R161" s="13"/>
      <c r="S161" s="13"/>
      <c r="T161" s="13"/>
      <c r="U161" s="14"/>
      <c r="V161" s="13"/>
    </row>
    <row r="162" spans="17:22" x14ac:dyDescent="0.3">
      <c r="Q162" s="13"/>
      <c r="R162" s="13"/>
      <c r="S162" s="13"/>
      <c r="T162" s="13"/>
      <c r="U162" s="14"/>
      <c r="V162" s="13"/>
    </row>
    <row r="163" spans="17:22" x14ac:dyDescent="0.3">
      <c r="Q163" s="13"/>
      <c r="R163" s="13"/>
      <c r="S163" s="13"/>
      <c r="T163" s="13"/>
      <c r="U163" s="14"/>
      <c r="V163" s="13"/>
    </row>
    <row r="164" spans="17:22" x14ac:dyDescent="0.3">
      <c r="Q164" s="13"/>
      <c r="R164" s="13"/>
      <c r="S164" s="13"/>
      <c r="T164" s="13"/>
      <c r="U164" s="14"/>
      <c r="V164" s="13"/>
    </row>
    <row r="165" spans="17:22" x14ac:dyDescent="0.3">
      <c r="Q165" s="13"/>
      <c r="R165" s="13"/>
      <c r="S165" s="13"/>
      <c r="T165" s="13"/>
      <c r="U165" s="14"/>
      <c r="V165" s="13"/>
    </row>
    <row r="166" spans="17:22" x14ac:dyDescent="0.3">
      <c r="Q166" s="13"/>
      <c r="R166" s="13"/>
      <c r="S166" s="13"/>
      <c r="T166" s="13"/>
      <c r="U166" s="14"/>
      <c r="V166" s="13"/>
    </row>
    <row r="167" spans="17:22" x14ac:dyDescent="0.3">
      <c r="Q167" s="13"/>
      <c r="R167" s="13"/>
      <c r="S167" s="13"/>
      <c r="T167" s="13"/>
      <c r="U167" s="14"/>
      <c r="V167" s="13"/>
    </row>
    <row r="168" spans="17:22" x14ac:dyDescent="0.3">
      <c r="Q168" s="13"/>
      <c r="R168" s="13"/>
      <c r="S168" s="13"/>
      <c r="T168" s="13"/>
      <c r="U168" s="14"/>
      <c r="V168" s="13"/>
    </row>
    <row r="169" spans="17:22" x14ac:dyDescent="0.3">
      <c r="Q169" s="13"/>
      <c r="R169" s="13"/>
      <c r="S169" s="13"/>
      <c r="T169" s="13"/>
      <c r="U169" s="14"/>
      <c r="V169" s="13"/>
    </row>
    <row r="170" spans="17:22" x14ac:dyDescent="0.3">
      <c r="Q170" s="13"/>
      <c r="R170" s="13"/>
      <c r="S170" s="13"/>
      <c r="T170" s="13"/>
      <c r="U170" s="14"/>
      <c r="V170" s="13"/>
    </row>
    <row r="171" spans="17:22" x14ac:dyDescent="0.3">
      <c r="Q171" s="13"/>
      <c r="R171" s="13"/>
      <c r="S171" s="13"/>
      <c r="T171" s="13"/>
      <c r="U171" s="14"/>
      <c r="V171" s="13"/>
    </row>
    <row r="172" spans="17:22" x14ac:dyDescent="0.3">
      <c r="Q172" s="13"/>
      <c r="R172" s="13"/>
      <c r="S172" s="13"/>
      <c r="T172" s="13"/>
      <c r="U172" s="14"/>
      <c r="V172" s="13"/>
    </row>
    <row r="173" spans="17:22" x14ac:dyDescent="0.3">
      <c r="Q173" s="13"/>
      <c r="R173" s="13"/>
      <c r="S173" s="13"/>
      <c r="T173" s="13"/>
      <c r="U173" s="14"/>
      <c r="V173" s="13"/>
    </row>
    <row r="174" spans="17:22" x14ac:dyDescent="0.3">
      <c r="Q174" s="13"/>
      <c r="R174" s="13"/>
      <c r="S174" s="13"/>
      <c r="T174" s="13"/>
      <c r="U174" s="14"/>
      <c r="V174" s="13"/>
    </row>
    <row r="175" spans="17:22" x14ac:dyDescent="0.3">
      <c r="Q175" s="13"/>
      <c r="R175" s="13"/>
      <c r="S175" s="13"/>
      <c r="T175" s="13"/>
      <c r="U175" s="14"/>
      <c r="V175" s="13"/>
    </row>
    <row r="176" spans="17:22" x14ac:dyDescent="0.3">
      <c r="Q176" s="13"/>
      <c r="R176" s="13"/>
      <c r="S176" s="13"/>
      <c r="T176" s="13"/>
      <c r="U176" s="14"/>
      <c r="V176" s="13"/>
    </row>
    <row r="177" spans="17:22" x14ac:dyDescent="0.3">
      <c r="Q177" s="13"/>
      <c r="R177" s="13"/>
      <c r="S177" s="13"/>
      <c r="T177" s="13"/>
      <c r="U177" s="14"/>
      <c r="V177" s="13"/>
    </row>
    <row r="178" spans="17:22" x14ac:dyDescent="0.3">
      <c r="Q178" s="13"/>
      <c r="R178" s="13"/>
      <c r="S178" s="13"/>
      <c r="T178" s="13"/>
      <c r="U178" s="14"/>
      <c r="V178" s="13"/>
    </row>
    <row r="179" spans="17:22" x14ac:dyDescent="0.3">
      <c r="Q179" s="13"/>
      <c r="R179" s="13"/>
      <c r="S179" s="13"/>
      <c r="T179" s="13"/>
      <c r="U179" s="14"/>
      <c r="V179" s="13"/>
    </row>
    <row r="180" spans="17:22" x14ac:dyDescent="0.3">
      <c r="Q180" s="13"/>
      <c r="R180" s="13"/>
      <c r="S180" s="13"/>
      <c r="T180" s="13"/>
      <c r="U180" s="14"/>
      <c r="V180" s="13"/>
    </row>
    <row r="181" spans="17:22" x14ac:dyDescent="0.3">
      <c r="Q181" s="13"/>
      <c r="R181" s="13"/>
      <c r="S181" s="13"/>
      <c r="T181" s="13"/>
      <c r="U181" s="14"/>
      <c r="V181" s="13"/>
    </row>
    <row r="182" spans="17:22" x14ac:dyDescent="0.3">
      <c r="Q182" s="13"/>
      <c r="R182" s="13"/>
      <c r="S182" s="13"/>
      <c r="T182" s="13"/>
      <c r="U182" s="14"/>
      <c r="V182" s="13"/>
    </row>
    <row r="183" spans="17:22" x14ac:dyDescent="0.3">
      <c r="Q183" s="13"/>
      <c r="R183" s="13"/>
      <c r="S183" s="13"/>
      <c r="T183" s="13"/>
      <c r="U183" s="14"/>
      <c r="V183" s="13"/>
    </row>
    <row r="184" spans="17:22" x14ac:dyDescent="0.3">
      <c r="Q184" s="13"/>
      <c r="R184" s="13"/>
      <c r="S184" s="13"/>
      <c r="T184" s="13"/>
      <c r="U184" s="14"/>
      <c r="V184" s="13"/>
    </row>
    <row r="185" spans="17:22" x14ac:dyDescent="0.3">
      <c r="Q185" s="13"/>
      <c r="R185" s="13"/>
      <c r="S185" s="13"/>
      <c r="T185" s="13"/>
      <c r="U185" s="14"/>
      <c r="V185" s="13"/>
    </row>
    <row r="186" spans="17:22" x14ac:dyDescent="0.3">
      <c r="Q186" s="13"/>
      <c r="R186" s="13"/>
      <c r="S186" s="13"/>
      <c r="T186" s="13"/>
      <c r="U186" s="14"/>
      <c r="V186" s="13"/>
    </row>
    <row r="187" spans="17:22" x14ac:dyDescent="0.3">
      <c r="Q187" s="13"/>
      <c r="R187" s="13"/>
      <c r="S187" s="13"/>
      <c r="T187" s="13"/>
      <c r="U187" s="14"/>
      <c r="V187" s="13"/>
    </row>
    <row r="188" spans="17:22" x14ac:dyDescent="0.3">
      <c r="Q188" s="13"/>
      <c r="R188" s="13"/>
      <c r="S188" s="13"/>
      <c r="T188" s="13"/>
      <c r="U188" s="14"/>
      <c r="V188" s="13"/>
    </row>
    <row r="189" spans="17:22" x14ac:dyDescent="0.3">
      <c r="Q189" s="13"/>
      <c r="R189" s="13"/>
      <c r="S189" s="13"/>
      <c r="T189" s="13"/>
      <c r="U189" s="14"/>
      <c r="V189" s="13"/>
    </row>
    <row r="190" spans="17:22" x14ac:dyDescent="0.3">
      <c r="Q190" s="13"/>
      <c r="R190" s="13"/>
      <c r="S190" s="13"/>
      <c r="T190" s="13"/>
      <c r="U190" s="14"/>
      <c r="V190" s="13"/>
    </row>
    <row r="191" spans="17:22" x14ac:dyDescent="0.3">
      <c r="Q191" s="13"/>
      <c r="R191" s="13"/>
      <c r="S191" s="13"/>
      <c r="T191" s="13"/>
      <c r="U191" s="14"/>
      <c r="V191" s="13"/>
    </row>
    <row r="192" spans="17:22" x14ac:dyDescent="0.3">
      <c r="Q192" s="13"/>
      <c r="R192" s="13"/>
      <c r="S192" s="13"/>
      <c r="T192" s="13"/>
      <c r="U192" s="14"/>
      <c r="V192" s="13"/>
    </row>
    <row r="193" spans="17:22" x14ac:dyDescent="0.3">
      <c r="Q193" s="13"/>
      <c r="R193" s="13"/>
      <c r="S193" s="13"/>
      <c r="T193" s="13"/>
      <c r="U193" s="14"/>
      <c r="V193" s="13"/>
    </row>
    <row r="194" spans="17:22" x14ac:dyDescent="0.3">
      <c r="Q194" s="13"/>
      <c r="R194" s="13"/>
      <c r="S194" s="13"/>
      <c r="T194" s="13"/>
      <c r="U194" s="14"/>
      <c r="V194" s="13"/>
    </row>
    <row r="195" spans="17:22" x14ac:dyDescent="0.3">
      <c r="Q195" s="13"/>
      <c r="R195" s="13"/>
      <c r="S195" s="13"/>
      <c r="T195" s="13"/>
      <c r="U195" s="14"/>
      <c r="V195" s="13"/>
    </row>
    <row r="196" spans="17:22" x14ac:dyDescent="0.3">
      <c r="Q196" s="13"/>
      <c r="R196" s="13"/>
      <c r="S196" s="13"/>
      <c r="T196" s="13"/>
      <c r="U196" s="14"/>
      <c r="V196" s="13"/>
    </row>
    <row r="197" spans="17:22" x14ac:dyDescent="0.3">
      <c r="Q197" s="13"/>
      <c r="R197" s="13"/>
      <c r="S197" s="13"/>
      <c r="T197" s="13"/>
      <c r="U197" s="14"/>
      <c r="V197" s="13"/>
    </row>
    <row r="198" spans="17:22" x14ac:dyDescent="0.3">
      <c r="Q198" s="13"/>
      <c r="R198" s="13"/>
      <c r="S198" s="13"/>
      <c r="T198" s="13"/>
      <c r="U198" s="14"/>
      <c r="V198" s="13"/>
    </row>
    <row r="199" spans="17:22" x14ac:dyDescent="0.3">
      <c r="Q199" s="13"/>
      <c r="R199" s="13"/>
      <c r="S199" s="13"/>
      <c r="T199" s="13"/>
      <c r="U199" s="14"/>
      <c r="V199" s="13"/>
    </row>
    <row r="200" spans="17:22" x14ac:dyDescent="0.3">
      <c r="Q200" s="13"/>
      <c r="R200" s="13"/>
      <c r="S200" s="13"/>
      <c r="T200" s="13"/>
      <c r="U200" s="14"/>
      <c r="V200" s="13"/>
    </row>
    <row r="201" spans="17:22" x14ac:dyDescent="0.3">
      <c r="Q201" s="13"/>
      <c r="R201" s="13"/>
      <c r="S201" s="13"/>
      <c r="T201" s="13"/>
      <c r="U201" s="14"/>
      <c r="V201" s="13"/>
    </row>
    <row r="202" spans="17:22" x14ac:dyDescent="0.3">
      <c r="Q202" s="13"/>
      <c r="R202" s="13"/>
      <c r="S202" s="13"/>
      <c r="T202" s="13"/>
      <c r="U202" s="14"/>
      <c r="V202" s="13"/>
    </row>
    <row r="203" spans="17:22" x14ac:dyDescent="0.3">
      <c r="Q203" s="13"/>
      <c r="R203" s="13"/>
      <c r="S203" s="13"/>
      <c r="T203" s="13"/>
      <c r="U203" s="14"/>
      <c r="V203" s="13"/>
    </row>
    <row r="204" spans="17:22" x14ac:dyDescent="0.3">
      <c r="Q204" s="13"/>
      <c r="R204" s="13"/>
      <c r="S204" s="13"/>
      <c r="T204" s="13"/>
      <c r="U204" s="14"/>
      <c r="V204" s="13"/>
    </row>
    <row r="205" spans="17:22" x14ac:dyDescent="0.3">
      <c r="Q205" s="13"/>
      <c r="R205" s="13"/>
      <c r="S205" s="13"/>
      <c r="T205" s="13"/>
      <c r="U205" s="14"/>
      <c r="V205" s="13"/>
    </row>
    <row r="206" spans="17:22" x14ac:dyDescent="0.3">
      <c r="Q206" s="13"/>
      <c r="R206" s="13"/>
      <c r="S206" s="13"/>
      <c r="T206" s="13"/>
      <c r="U206" s="14"/>
      <c r="V206" s="13"/>
    </row>
    <row r="207" spans="17:22" x14ac:dyDescent="0.3">
      <c r="Q207" s="13"/>
      <c r="R207" s="13"/>
      <c r="S207" s="13"/>
      <c r="T207" s="13"/>
      <c r="U207" s="14"/>
      <c r="V207" s="13"/>
    </row>
    <row r="208" spans="17:22" x14ac:dyDescent="0.3">
      <c r="Q208" s="13"/>
      <c r="R208" s="13"/>
      <c r="S208" s="13"/>
      <c r="T208" s="13"/>
      <c r="U208" s="14"/>
      <c r="V208" s="13"/>
    </row>
    <row r="209" spans="17:22" x14ac:dyDescent="0.3">
      <c r="Q209" s="13"/>
      <c r="R209" s="13"/>
      <c r="S209" s="13"/>
      <c r="T209" s="13"/>
      <c r="U209" s="14"/>
      <c r="V209" s="13"/>
    </row>
    <row r="210" spans="17:22" x14ac:dyDescent="0.3">
      <c r="Q210" s="13"/>
      <c r="R210" s="13"/>
      <c r="S210" s="13"/>
      <c r="T210" s="13"/>
      <c r="U210" s="14"/>
      <c r="V210" s="13"/>
    </row>
    <row r="211" spans="17:22" x14ac:dyDescent="0.3">
      <c r="Q211" s="13"/>
      <c r="R211" s="13"/>
      <c r="S211" s="13"/>
      <c r="T211" s="13"/>
      <c r="U211" s="14"/>
      <c r="V211" s="13"/>
    </row>
    <row r="212" spans="17:22" x14ac:dyDescent="0.3">
      <c r="Q212" s="13"/>
      <c r="R212" s="13"/>
      <c r="S212" s="13"/>
      <c r="T212" s="13"/>
      <c r="U212" s="14"/>
      <c r="V212" s="13"/>
    </row>
    <row r="213" spans="17:22" x14ac:dyDescent="0.3">
      <c r="Q213" s="13"/>
      <c r="R213" s="13"/>
      <c r="S213" s="13"/>
      <c r="T213" s="13"/>
      <c r="U213" s="14"/>
      <c r="V213" s="13"/>
    </row>
    <row r="214" spans="17:22" x14ac:dyDescent="0.3">
      <c r="Q214" s="13"/>
      <c r="R214" s="13"/>
      <c r="S214" s="13"/>
      <c r="T214" s="13"/>
      <c r="U214" s="14"/>
      <c r="V214" s="13"/>
    </row>
    <row r="215" spans="17:22" x14ac:dyDescent="0.3">
      <c r="Q215" s="13"/>
      <c r="R215" s="13"/>
      <c r="S215" s="13"/>
      <c r="T215" s="13"/>
      <c r="U215" s="14"/>
      <c r="V215" s="13"/>
    </row>
    <row r="216" spans="17:22" x14ac:dyDescent="0.3">
      <c r="Q216" s="13"/>
      <c r="R216" s="13"/>
      <c r="S216" s="13"/>
      <c r="T216" s="13"/>
      <c r="U216" s="14"/>
      <c r="V216" s="13"/>
    </row>
    <row r="217" spans="17:22" x14ac:dyDescent="0.3">
      <c r="Q217" s="13"/>
      <c r="R217" s="13"/>
      <c r="S217" s="13"/>
      <c r="T217" s="13"/>
      <c r="U217" s="14"/>
      <c r="V217" s="13"/>
    </row>
    <row r="218" spans="17:22" x14ac:dyDescent="0.3">
      <c r="Q218" s="13"/>
      <c r="R218" s="13"/>
      <c r="S218" s="13"/>
      <c r="T218" s="13"/>
      <c r="U218" s="14"/>
      <c r="V218" s="13"/>
    </row>
    <row r="219" spans="17:22" x14ac:dyDescent="0.3">
      <c r="Q219" s="13"/>
      <c r="R219" s="13"/>
      <c r="S219" s="13"/>
      <c r="T219" s="13"/>
      <c r="U219" s="14"/>
      <c r="V219" s="13"/>
    </row>
    <row r="220" spans="17:22" x14ac:dyDescent="0.3">
      <c r="Q220" s="13"/>
      <c r="R220" s="13"/>
      <c r="S220" s="13"/>
      <c r="T220" s="13"/>
      <c r="U220" s="14"/>
      <c r="V220" s="13"/>
    </row>
    <row r="221" spans="17:22" x14ac:dyDescent="0.3">
      <c r="Q221" s="13"/>
      <c r="R221" s="13"/>
      <c r="S221" s="13"/>
      <c r="T221" s="13"/>
      <c r="U221" s="14"/>
      <c r="V221" s="13"/>
    </row>
  </sheetData>
  <conditionalFormatting sqref="G17">
    <cfRule type="iconSet" priority="8">
      <iconSet iconSet="3Symbols2" reverse="1">
        <cfvo type="percent" val="0"/>
        <cfvo type="num" val="900"/>
        <cfvo type="num" val="1200" gte="0"/>
      </iconSet>
    </cfRule>
  </conditionalFormatting>
  <conditionalFormatting sqref="G18">
    <cfRule type="iconSet" priority="7">
      <iconSet iconSet="3Symbols2" reverse="1">
        <cfvo type="percent" val="0"/>
        <cfvo type="num" val="900"/>
        <cfvo type="num" val="1200"/>
      </iconSet>
    </cfRule>
  </conditionalFormatting>
  <conditionalFormatting sqref="A10">
    <cfRule type="iconSet" priority="5">
      <iconSet iconSet="3Symbols2" reverse="1">
        <cfvo type="percent" val="0"/>
        <cfvo type="num" val="900"/>
        <cfvo type="num" val="1200" gte="0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11">
    <cfRule type="iconSet" priority="1">
      <iconSet iconSet="3Symbols2" reverse="1">
        <cfvo type="percent" val="0"/>
        <cfvo type="num" val="900"/>
        <cfvo type="num" val="1200" gte="0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B3" xr:uid="{35CFAC0C-9D68-4A22-A44C-6157F52A3002}">
      <formula1>$Y$1:$Y$4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0</xdr:col>
                    <xdr:colOff>83820</xdr:colOff>
                    <xdr:row>0</xdr:row>
                    <xdr:rowOff>83820</xdr:rowOff>
                  </from>
                  <to>
                    <xdr:col>2</xdr:col>
                    <xdr:colOff>693420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A4EB-4DAF-413D-8182-0388D9032CA6}">
  <sheetPr codeName="Feuil2"/>
  <dimension ref="A1:Y20"/>
  <sheetViews>
    <sheetView topLeftCell="A3" workbookViewId="0">
      <selection activeCell="E5" sqref="E5"/>
    </sheetView>
  </sheetViews>
  <sheetFormatPr baseColWidth="10" defaultRowHeight="14.4" x14ac:dyDescent="0.3"/>
  <sheetData>
    <row r="1" spans="1:12" ht="48" customHeight="1" x14ac:dyDescent="0.4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x14ac:dyDescent="0.3"/>
    <row r="3" spans="1:12" ht="15" customHeight="1" x14ac:dyDescent="0.3">
      <c r="A3" s="1" t="s">
        <v>6</v>
      </c>
      <c r="B3" s="2"/>
      <c r="C3" s="2"/>
      <c r="D3" s="3"/>
      <c r="E3" s="4">
        <v>1200</v>
      </c>
      <c r="F3" s="5" t="s">
        <v>7</v>
      </c>
    </row>
    <row r="4" spans="1:12" x14ac:dyDescent="0.3">
      <c r="A4" s="1" t="s">
        <v>8</v>
      </c>
      <c r="B4" s="2"/>
      <c r="C4" s="2"/>
      <c r="D4" s="3"/>
      <c r="E4" s="4">
        <v>500</v>
      </c>
      <c r="F4" s="5" t="s">
        <v>7</v>
      </c>
    </row>
    <row r="5" spans="1:12" ht="16.2" x14ac:dyDescent="0.3">
      <c r="A5" s="1" t="s">
        <v>9</v>
      </c>
      <c r="B5" s="2"/>
      <c r="C5" s="2"/>
      <c r="D5" s="3"/>
      <c r="E5" s="4">
        <v>100</v>
      </c>
      <c r="F5" s="5" t="s">
        <v>10</v>
      </c>
    </row>
    <row r="6" spans="1:12" x14ac:dyDescent="0.3">
      <c r="A6" s="1" t="s">
        <v>11</v>
      </c>
      <c r="B6" s="2"/>
      <c r="C6" s="2"/>
      <c r="D6" s="3"/>
      <c r="E6" s="16">
        <v>3</v>
      </c>
      <c r="F6" s="5" t="s">
        <v>12</v>
      </c>
    </row>
    <row r="7" spans="1:12" x14ac:dyDescent="0.3">
      <c r="A7" s="1" t="s">
        <v>13</v>
      </c>
      <c r="B7" s="2"/>
      <c r="C7" s="2"/>
      <c r="D7" s="3"/>
      <c r="E7" s="4">
        <v>900</v>
      </c>
      <c r="F7" s="5" t="s">
        <v>7</v>
      </c>
    </row>
    <row r="8" spans="1:12" ht="21" customHeight="1" x14ac:dyDescent="0.3">
      <c r="A8" s="17" t="s">
        <v>14</v>
      </c>
      <c r="B8" s="18"/>
      <c r="C8" s="18"/>
      <c r="D8" s="19"/>
      <c r="E8" s="20">
        <f>(1/E6)*-LN((E7-E4)/(E3-E4))</f>
        <v>0.18653859597847425</v>
      </c>
      <c r="F8" s="21" t="s">
        <v>15</v>
      </c>
      <c r="G8" s="22"/>
      <c r="H8" s="22"/>
      <c r="I8" s="22"/>
      <c r="J8" s="22"/>
      <c r="K8" s="22"/>
      <c r="L8" s="22"/>
    </row>
    <row r="9" spans="1:12" ht="21" x14ac:dyDescent="0.3">
      <c r="A9" s="17" t="s">
        <v>16</v>
      </c>
      <c r="B9" s="18"/>
      <c r="C9" s="18"/>
      <c r="D9" s="19"/>
      <c r="E9" s="23">
        <f>E8*E5</f>
        <v>18.653859597847426</v>
      </c>
      <c r="F9" s="21" t="s">
        <v>25</v>
      </c>
    </row>
    <row r="10" spans="1:12" x14ac:dyDescent="0.3">
      <c r="A10" s="24"/>
      <c r="B10" s="25"/>
      <c r="C10" s="25"/>
      <c r="D10" s="26"/>
      <c r="E10" s="27"/>
      <c r="F10" s="26"/>
    </row>
    <row r="11" spans="1:12" x14ac:dyDescent="0.3">
      <c r="A11" s="1" t="s">
        <v>18</v>
      </c>
      <c r="B11" s="2"/>
      <c r="C11" s="2"/>
      <c r="D11" s="3"/>
      <c r="E11" s="6">
        <v>0.15</v>
      </c>
      <c r="F11" s="5"/>
    </row>
    <row r="12" spans="1:12" ht="16.2" x14ac:dyDescent="0.3">
      <c r="A12" s="1" t="s">
        <v>19</v>
      </c>
      <c r="B12" s="2"/>
      <c r="C12" s="2"/>
      <c r="D12" s="3"/>
      <c r="E12" s="1">
        <f>E5*E11</f>
        <v>15</v>
      </c>
      <c r="F12" s="3" t="s">
        <v>17</v>
      </c>
    </row>
    <row r="13" spans="1:12" ht="16.2" x14ac:dyDescent="0.3">
      <c r="A13" s="1" t="s">
        <v>20</v>
      </c>
      <c r="B13" s="2"/>
      <c r="C13" s="2"/>
      <c r="D13" s="3"/>
      <c r="E13" s="8">
        <f>E9-E12</f>
        <v>3.6538595978474255</v>
      </c>
      <c r="F13" s="3" t="s">
        <v>17</v>
      </c>
    </row>
    <row r="14" spans="1:12" x14ac:dyDescent="0.3">
      <c r="A14" s="1"/>
      <c r="B14" s="2"/>
      <c r="C14" s="2"/>
      <c r="D14" s="3"/>
      <c r="E14" s="8"/>
      <c r="F14" s="3"/>
    </row>
    <row r="15" spans="1:12" x14ac:dyDescent="0.3">
      <c r="A15" s="30" t="s">
        <v>26</v>
      </c>
      <c r="B15" s="2"/>
      <c r="C15" s="2"/>
      <c r="D15" s="3"/>
      <c r="E15" s="1"/>
      <c r="F15" s="3"/>
    </row>
    <row r="16" spans="1:12" ht="16.2" x14ac:dyDescent="0.3">
      <c r="A16" s="1" t="s">
        <v>21</v>
      </c>
      <c r="B16" s="2"/>
      <c r="C16" s="2"/>
      <c r="D16" s="3"/>
      <c r="E16" s="4">
        <v>20</v>
      </c>
      <c r="F16" s="5" t="s">
        <v>17</v>
      </c>
    </row>
    <row r="17" spans="1:25" x14ac:dyDescent="0.3">
      <c r="A17" s="1" t="s">
        <v>22</v>
      </c>
      <c r="B17" s="2"/>
      <c r="C17" s="2"/>
      <c r="D17" s="3"/>
      <c r="E17" s="7">
        <f>E13/E16</f>
        <v>0.18269297989237127</v>
      </c>
      <c r="F17" s="3"/>
    </row>
    <row r="19" spans="1:25" ht="15" customHeight="1" x14ac:dyDescent="0.3"/>
    <row r="20" spans="1:25" ht="15" customHeight="1" x14ac:dyDescent="0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9"/>
      <c r="N20" s="33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</sheetData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simulation</vt:lpstr>
      <vt:lpstr>Calcul décroissance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R006141</dc:creator>
  <cp:lastModifiedBy>r003073</cp:lastModifiedBy>
  <dcterms:created xsi:type="dcterms:W3CDTF">2020-12-18T09:41:47Z</dcterms:created>
  <dcterms:modified xsi:type="dcterms:W3CDTF">2023-06-15T06:49:31Z</dcterms:modified>
</cp:coreProperties>
</file>